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joduz\Google Drive\2019 WHEEL\2020 02 PAHO WASHER\00. WASH PRESS Productos finales\Herramientas WASH PRESS\"/>
    </mc:Choice>
  </mc:AlternateContent>
  <xr:revisionPtr revIDLastSave="0" documentId="13_ncr:1_{67D5FCE7-AF0E-4212-BA79-0A3962A9767C}" xr6:coauthVersionLast="47" xr6:coauthVersionMax="47" xr10:uidLastSave="{00000000-0000-0000-0000-000000000000}"/>
  <workbookProtection workbookAlgorithmName="SHA-512" workbookHashValue="UwXi63jv263Iv6ulaKesBpeJ4QypYvbPhZrrOMh8vpgHUFTOV852GhkkT9zLUvlww4L1Z0/MVhfoqBNlY5xluw==" workbookSaltValue="Sw5zXYzqiXV/Xhg7aH+eIg==" workbookSpinCount="100000" lockStructure="1"/>
  <bookViews>
    <workbookView xWindow="-110" yWindow="-110" windowWidth="19420" windowHeight="10420" tabRatio="619" xr2:uid="{00000000-000D-0000-FFFF-FFFF00000000}"/>
  </bookViews>
  <sheets>
    <sheet name="Indice" sheetId="6" r:id="rId1"/>
    <sheet name="Cálculo dispensadores AHRB" sheetId="5" r:id="rId2"/>
    <sheet name="Cálculo volumen ABHR por mes" sheetId="4" r:id="rId3"/>
    <sheet name="Cálculo preparación ABHR" sheetId="1" r:id="rId4"/>
  </sheets>
  <definedNames>
    <definedName name="_xlnm.Print_Area" localSheetId="1">'Cálculo dispensadores AHRB'!$A$1:$P$31</definedName>
    <definedName name="_xlnm.Print_Area" localSheetId="2">'Cálculo volumen ABHR por mes'!$A$1:$O$47</definedName>
    <definedName name="_xlnm.Print_Area" localSheetId="0">Indice!$A$1:$P$16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H10" i="5"/>
  <c r="H11" i="5"/>
  <c r="H12" i="5"/>
  <c r="H13" i="5"/>
  <c r="H14" i="5"/>
  <c r="H15" i="5"/>
  <c r="H16" i="5"/>
  <c r="H17" i="5"/>
  <c r="H18" i="5"/>
  <c r="H19" i="5"/>
  <c r="H20" i="5"/>
  <c r="H22" i="5"/>
  <c r="H23" i="5"/>
  <c r="H24" i="5"/>
  <c r="H25" i="5"/>
  <c r="H21" i="5"/>
  <c r="E15" i="4"/>
  <c r="E14" i="4"/>
  <c r="E38" i="4" s="1"/>
  <c r="E41" i="4" s="1"/>
  <c r="E8" i="1" s="1"/>
  <c r="G19" i="1" l="1"/>
  <c r="G18" i="1"/>
  <c r="E19" i="1"/>
  <c r="G17" i="1"/>
  <c r="E17" i="1"/>
  <c r="E18" i="1"/>
  <c r="E28" i="5"/>
  <c r="E29" i="5"/>
  <c r="E20" i="1" l="1"/>
  <c r="G23" i="1"/>
  <c r="E23" i="1"/>
  <c r="G20" i="1"/>
</calcChain>
</file>

<file path=xl/sharedStrings.xml><?xml version="1.0" encoding="utf-8"?>
<sst xmlns="http://schemas.openxmlformats.org/spreadsheetml/2006/main" count="233" uniqueCount="135">
  <si>
    <t>Unidad</t>
  </si>
  <si>
    <t>Cantidad</t>
  </si>
  <si>
    <t xml:space="preserve">Variables </t>
  </si>
  <si>
    <t>Referencia</t>
  </si>
  <si>
    <t>OMS</t>
  </si>
  <si>
    <t>Higiene</t>
  </si>
  <si>
    <t>Concentración de alcohol [v/v]</t>
  </si>
  <si>
    <t>Concentración de peróxido de hidrógeno [v/v]</t>
  </si>
  <si>
    <t>Concentración de glicerol [v/v]</t>
  </si>
  <si>
    <t>Volumen de alcohol</t>
  </si>
  <si>
    <t>Volumen de peróxido de hidrógeno</t>
  </si>
  <si>
    <t>Volumen de glicerol</t>
  </si>
  <si>
    <t>Agua destilada o purificada (llenar hasta el volumen deseado)</t>
  </si>
  <si>
    <t>Recomendación de la OMS sobre el etiquetado:</t>
  </si>
  <si>
    <t>Composición: etanol o isopropanol, glicerol y peróxido de hidrógeno.</t>
  </si>
  <si>
    <t>Materia prima:</t>
  </si>
  <si>
    <t>Isopropilo</t>
  </si>
  <si>
    <t>Propósito</t>
  </si>
  <si>
    <t>Concentraciones comunes</t>
  </si>
  <si>
    <t>Etanol</t>
  </si>
  <si>
    <t>Glicerol (glicerina)</t>
  </si>
  <si>
    <t>Agua</t>
  </si>
  <si>
    <t>Valor</t>
  </si>
  <si>
    <t>mililitros</t>
  </si>
  <si>
    <t>%</t>
  </si>
  <si>
    <t>Con desperdicio previsto</t>
  </si>
  <si>
    <t>Sin desperdicio previsto</t>
  </si>
  <si>
    <t>En caso de usar etanol</t>
  </si>
  <si>
    <t xml:space="preserve">¿Es valida la formulación según las cantidades deseadas y las concentraciones disponibles? </t>
  </si>
  <si>
    <t>Solvente</t>
  </si>
  <si>
    <t>Uso de laboratorio</t>
  </si>
  <si>
    <t>Disponible para público</t>
  </si>
  <si>
    <t>Capacidad total de los contenedores  (litros)</t>
  </si>
  <si>
    <t>Información</t>
  </si>
  <si>
    <t>Sala de partos</t>
  </si>
  <si>
    <t>Sala de operaciones</t>
  </si>
  <si>
    <t>Sala de emergencia</t>
  </si>
  <si>
    <t>Radiología</t>
  </si>
  <si>
    <t>Laboratorio</t>
  </si>
  <si>
    <t>Farmacia</t>
  </si>
  <si>
    <t>Porcentaje desperdiciado</t>
  </si>
  <si>
    <t>Nivel de cumplimiento</t>
  </si>
  <si>
    <t>Oculta</t>
  </si>
  <si>
    <t>Resultado   ------ &gt;</t>
  </si>
  <si>
    <t>o</t>
  </si>
  <si>
    <t>Cálculo de la cantidad total de dispensadores de solución hidroalcohólica</t>
  </si>
  <si>
    <t>Cálculo del volumen de solución hidroalcohólica necesaria por mes</t>
  </si>
  <si>
    <t>Cálculo de las cantidades de productos base necesarios para producir solución hidroalcohólica según la formulación de la OMS</t>
  </si>
  <si>
    <t>Sala de ampliación de servicios</t>
  </si>
  <si>
    <t xml:space="preserve">Número de dispensadores totales </t>
  </si>
  <si>
    <t xml:space="preserve">Cálculo del volumen de solución hidroalcohólica necesaria por mes
</t>
  </si>
  <si>
    <t>Cantidad de solución hidroalcohólica necesaria por mes</t>
  </si>
  <si>
    <t>Celda con lista desplegable para seleccionar (lista, editable con contraseña)</t>
  </si>
  <si>
    <t>Celda para introducir dato (valor, editable)</t>
  </si>
  <si>
    <t>Celda con cáculo intermedio necesario para la obtención de cálculos posteriores</t>
  </si>
  <si>
    <t>Celda con cantidades estándares prestablecidas. Valor usado para cálculos (valor,editable con contraseña)</t>
  </si>
  <si>
    <t xml:space="preserve">Celda de resultado (fórmula,no editable) </t>
  </si>
  <si>
    <t>Elegido por el usuario</t>
  </si>
  <si>
    <t>Modificado por el administrador</t>
  </si>
  <si>
    <t>dispensador de 500 ml</t>
  </si>
  <si>
    <t>salas</t>
  </si>
  <si>
    <t>Triaje</t>
  </si>
  <si>
    <t>Sala de pre y posoperatorio</t>
  </si>
  <si>
    <t>Sala de rehabilitación</t>
  </si>
  <si>
    <t>Sala de atención primaria o tratamiento</t>
  </si>
  <si>
    <t>Sala de curas y yesos</t>
  </si>
  <si>
    <t>Sala de pediatría</t>
  </si>
  <si>
    <t>Sala de aislamiento</t>
  </si>
  <si>
    <t xml:space="preserve">Sala de hospitalización </t>
  </si>
  <si>
    <t>Habitaciones de hospitalización</t>
  </si>
  <si>
    <t>Puntos de atención médica</t>
  </si>
  <si>
    <t>Introducir los datos solicitados donde marca la flecha</t>
  </si>
  <si>
    <t>1) Introducir el número de puntos de atención médica.</t>
  </si>
  <si>
    <t>PUNTO DE ATENCIÓN MÉDICA baja demanda</t>
  </si>
  <si>
    <t>PUNTO DE ATENCIÓN MÉDICA alta demanda</t>
  </si>
  <si>
    <t xml:space="preserve">Contactos medios de trabajador de la salud por paciente en zonas generales </t>
  </si>
  <si>
    <t>Contactos medios de trabajador de la salud por paciente en zonas críticas y de aislamiento</t>
  </si>
  <si>
    <t>Introducir los datos solicitados donde marcan las flechas</t>
  </si>
  <si>
    <r>
      <t xml:space="preserve">Esta herramienta </t>
    </r>
    <r>
      <rPr>
        <b/>
        <sz val="14"/>
        <color theme="1"/>
        <rFont val="Arial"/>
        <family val="2"/>
      </rPr>
      <t>calcula la cantidad de solución hidroalcohólica</t>
    </r>
    <r>
      <rPr>
        <sz val="14"/>
        <color theme="1"/>
        <rFont val="Arial"/>
        <family val="2"/>
      </rPr>
      <t xml:space="preserve"> </t>
    </r>
    <r>
      <rPr>
        <b/>
        <sz val="14"/>
        <color theme="1"/>
        <rFont val="Arial"/>
        <family val="2"/>
      </rPr>
      <t>para  la higiene de manos que se necesitará en un mes en el establecimiento de salud (en litros)</t>
    </r>
    <r>
      <rPr>
        <sz val="14"/>
        <color theme="1"/>
        <rFont val="Arial"/>
        <family val="2"/>
      </rPr>
      <t xml:space="preserve">, en función de siete factores : 
</t>
    </r>
    <r>
      <rPr>
        <b/>
        <sz val="14"/>
        <color theme="1"/>
        <rFont val="Arial"/>
        <family val="2"/>
      </rPr>
      <t>1)</t>
    </r>
    <r>
      <rPr>
        <sz val="14"/>
        <color theme="1"/>
        <rFont val="Arial"/>
        <family val="2"/>
      </rPr>
      <t xml:space="preserve"> el número de trabajadores de la salud con contacto con el paciente en algún momento; 
</t>
    </r>
    <r>
      <rPr>
        <b/>
        <sz val="14"/>
        <color theme="1"/>
        <rFont val="Arial"/>
        <family val="2"/>
      </rPr>
      <t>2)</t>
    </r>
    <r>
      <rPr>
        <sz val="14"/>
        <color theme="1"/>
        <rFont val="Arial"/>
        <family val="2"/>
      </rPr>
      <t xml:space="preserve"> el número de oportunidades de higiene de manos por hora; 
</t>
    </r>
    <r>
      <rPr>
        <b/>
        <sz val="14"/>
        <color theme="1"/>
        <rFont val="Arial"/>
        <family val="2"/>
      </rPr>
      <t>3)</t>
    </r>
    <r>
      <rPr>
        <sz val="14"/>
        <color theme="1"/>
        <rFont val="Arial"/>
        <family val="2"/>
      </rPr>
      <t xml:space="preserve"> el número de horas por día con contactos con el paciente; 
</t>
    </r>
    <r>
      <rPr>
        <b/>
        <sz val="14"/>
        <color theme="1"/>
        <rFont val="Arial"/>
        <family val="2"/>
      </rPr>
      <t>4)</t>
    </r>
    <r>
      <rPr>
        <sz val="14"/>
        <color theme="1"/>
        <rFont val="Arial"/>
        <family val="2"/>
      </rPr>
      <t xml:space="preserve"> el número de días hábiles por mes; 
</t>
    </r>
    <r>
      <rPr>
        <b/>
        <sz val="14"/>
        <color theme="1"/>
        <rFont val="Arial"/>
        <family val="2"/>
      </rPr>
      <t>5)</t>
    </r>
    <r>
      <rPr>
        <sz val="14"/>
        <color theme="1"/>
        <rFont val="Arial"/>
        <family val="2"/>
      </rPr>
      <t xml:space="preserve"> la cantidad de preparado de base de alcohol necesaria por acción de higiene de las manos en mililitros;</t>
    </r>
    <r>
      <rPr>
        <b/>
        <sz val="14"/>
        <color theme="1"/>
        <rFont val="Arial"/>
        <family val="2"/>
      </rPr>
      <t xml:space="preserve"> 
6) </t>
    </r>
    <r>
      <rPr>
        <sz val="14"/>
        <color theme="1"/>
        <rFont val="Arial"/>
        <family val="2"/>
      </rPr>
      <t xml:space="preserve">la previsión del porcentaje de solución a base de alcohol desperdiciado; 
</t>
    </r>
    <r>
      <rPr>
        <b/>
        <sz val="14"/>
        <color theme="1"/>
        <rFont val="Arial"/>
        <family val="2"/>
      </rPr>
      <t xml:space="preserve">7) </t>
    </r>
    <r>
      <rPr>
        <sz val="14"/>
        <color theme="1"/>
        <rFont val="Arial"/>
        <family val="2"/>
      </rPr>
      <t>el nivel de cumplimiento de la desinfección de manos por parte de los trabajadores de la salud.</t>
    </r>
  </si>
  <si>
    <t>1) Introducir el número de trabajadores de la salud con contacto con el paciente en algún momento.</t>
  </si>
  <si>
    <t xml:space="preserve">Trabajador de la salud en zonas generales </t>
  </si>
  <si>
    <t>Trabajador de la salud en zonas críticas y de aislamiento</t>
  </si>
  <si>
    <t>trabajadores</t>
  </si>
  <si>
    <t>contactos</t>
  </si>
  <si>
    <t>días /mes</t>
  </si>
  <si>
    <t>horas/día</t>
  </si>
  <si>
    <t>Contactos del trabajador de la salud en zonas críticas y de aislamiento</t>
  </si>
  <si>
    <t xml:space="preserve">Contactos del trabajador de la salud en zonas generales </t>
  </si>
  <si>
    <t xml:space="preserve">Horas por día de contactos del trabajador de la salud en zonas generales </t>
  </si>
  <si>
    <t>Horas por día de contactos del trabajador de la salud en zonas críticas y de aislamiento</t>
  </si>
  <si>
    <t>Días hábiles por mes</t>
  </si>
  <si>
    <t>2) Introducir el número de oportunidades de higiene de manos por hora.</t>
  </si>
  <si>
    <t>3) Introducir el número de horas por día con contacto con el paciente.</t>
  </si>
  <si>
    <t>4) Introducir el número de días hábiles por mes.</t>
  </si>
  <si>
    <t>Nota:  No todos los trabajadores de la salud tienen contacto con el paciente todo el tiempo (por ejemplo, durante actividades administrativas del propio personal de salud, etc.). Para determinar un número realista, observe cuántos trabajadores de la salud están en contacto directo con el paciente en una muestra representativa de salas / clínicas durante un período de tiempo definido. El número de trabajadores de la salud que tienen contacto directo con el paciente podría ser tan bajo como del 40 al 60% del personal.</t>
  </si>
  <si>
    <t>Nota: Por ejemplo, 4 a 6 horas durante un turno de 8 horas.</t>
  </si>
  <si>
    <t>Nota:  Aproximadamente de 20 a 25, de promedio 22.</t>
  </si>
  <si>
    <t>Nota: Aproximadamente 2ml.</t>
  </si>
  <si>
    <t>Solución a base de alcohol empleada en cada acción de higiene de manos</t>
  </si>
  <si>
    <t>Nota: Aproximadamente un 10% desperdiciado.</t>
  </si>
  <si>
    <t>litros/mes</t>
  </si>
  <si>
    <t>5) Introducir la cantidad de preparado a base de alcohol necesaria por acción de higiene de las manos en mililitros.</t>
  </si>
  <si>
    <t>7) Introducir el nivel de cumplimiento de la desinfección de manos por parte de los trabajadores de la salud.</t>
  </si>
  <si>
    <t>En caso de usar de alcohol isopropilico</t>
  </si>
  <si>
    <t>Nombre de la institución.</t>
  </si>
  <si>
    <t>Manténgase fuera del alcance de los niños.</t>
  </si>
  <si>
    <t>Evítese el contacto con los ojos.</t>
  </si>
  <si>
    <t>Formulación de solución a base de alcohol para la higiene de manos recomendada por la OMS.</t>
  </si>
  <si>
    <t>Fecha de producción y número de lote.</t>
  </si>
  <si>
    <t>Inflamable: manténgase alejado de las llamas y el calor.</t>
  </si>
  <si>
    <t>Solo para uso externo.</t>
  </si>
  <si>
    <t>Modo de empleo: Aplicar en la palma de la mano la solución a base de alcohol y cubrir todas las superficies de las manos. Frotar las manos hasta que se sequen.</t>
  </si>
  <si>
    <t>Uso de etanol según la formulación de la OMS 1</t>
  </si>
  <si>
    <t>Uso de alcohol isopropílico según la formulación de la OMS 2</t>
  </si>
  <si>
    <t>Antimicrobiano/antiviral</t>
  </si>
  <si>
    <t>Valor proporcionado por la OMS  para la materia prima</t>
  </si>
  <si>
    <t>No es más efectivo que el de un 70% por sí solo.</t>
  </si>
  <si>
    <t>Menos coste, menos inflamable</t>
  </si>
  <si>
    <t>Se añade glicerol como humectante [hidratante] para aumentar la aceptabilidad del producto. Se ha elegido el glicerol porque es seguro y relativamente barato. Se puede considerar la posibilidad de reducir el porcentaje de glicerol para disminuir aún más la pegajosidad del mango (OMS).</t>
  </si>
  <si>
    <t>Dilución. Solo el alcohol diluido es efectivo contra los virus. "Aunque se prefiere el agua destilada estéril para hacer las formulaciones, también se puede utilizar agua del grifo hervida y enfriada siempre que esté libre de partículas visibles" (OMS).</t>
  </si>
  <si>
    <r>
      <t xml:space="preserve">Si el recuadro aparece en </t>
    </r>
    <r>
      <rPr>
        <b/>
        <sz val="12"/>
        <color rgb="FF00B050"/>
        <rFont val="Arial"/>
        <family val="2"/>
      </rPr>
      <t>VERDE</t>
    </r>
    <r>
      <rPr>
        <sz val="12"/>
        <color rgb="FF000000"/>
        <rFont val="Arial"/>
        <family val="2"/>
      </rPr>
      <t xml:space="preserve">, es válida.
Si el recuadro aparece en </t>
    </r>
    <r>
      <rPr>
        <b/>
        <sz val="12"/>
        <color rgb="FFFF0000"/>
        <rFont val="Arial"/>
        <family val="2"/>
      </rPr>
      <t>ROJO</t>
    </r>
    <r>
      <rPr>
        <sz val="12"/>
        <color rgb="FF000000"/>
        <rFont val="Arial"/>
        <family val="2"/>
      </rPr>
      <t>, no es válida la formula. Hay que revisar y cambiar la concentración del alcohol utilizado.</t>
    </r>
  </si>
  <si>
    <t>Herramientas de higiene</t>
  </si>
  <si>
    <r>
      <t xml:space="preserve">Esta herramienta calcula </t>
    </r>
    <r>
      <rPr>
        <b/>
        <sz val="14"/>
        <color rgb="FF202D57"/>
        <rFont val="Arial"/>
        <family val="2"/>
      </rPr>
      <t xml:space="preserve">la cantidad total de dispensadores de desinfectante de manos en base de alcohol o de solución hidroalcohólica necesarios en el establecimiento de salud </t>
    </r>
    <r>
      <rPr>
        <sz val="14"/>
        <color rgb="FF202D57"/>
        <rFont val="Arial"/>
        <family val="2"/>
      </rPr>
      <t xml:space="preserve">sobre la base de los criterios definidos en la publicación WASH FIT y por el Programa Conjunto OMS/UNICEF de Monitoreo del Abastecimiento del Agua, el Saneamiento y la Higiene:
</t>
    </r>
    <r>
      <rPr>
        <b/>
        <sz val="14"/>
        <color rgb="FF202D57"/>
        <rFont val="Arial"/>
        <family val="2"/>
      </rPr>
      <t xml:space="preserve">
1)</t>
    </r>
    <r>
      <rPr>
        <sz val="14"/>
        <color rgb="FF202D57"/>
        <rFont val="Arial"/>
        <family val="2"/>
      </rPr>
      <t xml:space="preserve"> los puntos de atención medica de los que se compone el establecimiento de salud;
</t>
    </r>
    <r>
      <rPr>
        <b/>
        <sz val="14"/>
        <color rgb="FF202D57"/>
        <rFont val="Arial"/>
        <family val="2"/>
      </rPr>
      <t xml:space="preserve">2) </t>
    </r>
    <r>
      <rPr>
        <sz val="14"/>
        <color rgb="FF202D57"/>
        <rFont val="Arial"/>
        <family val="2"/>
      </rPr>
      <t xml:space="preserve">el nivel de demanda del punto de atención medica.
</t>
    </r>
  </si>
  <si>
    <t>Sala de UCI</t>
  </si>
  <si>
    <t>Nota: Es decir, el número de contactos de trabajadores de la salud por paciente que requieren higiene de manos por hora. El número máximo de oportunidades para la higiene de manos puede variar de 8 por hora por trabajador de la salud en salas generales a aproximadamente 22 por hora por trabajador de la salud en unidades de cuidados críticos.</t>
  </si>
  <si>
    <t xml:space="preserve">Nota: Varia entre el 20 y el 80%. </t>
  </si>
  <si>
    <t>6) Introducir la previsión del porcentaje de solución a base de alcohol desperdiciado.</t>
  </si>
  <si>
    <t>antimicrobiano/antiviral</t>
  </si>
  <si>
    <r>
      <t xml:space="preserve">Esta herramienta calcula las </t>
    </r>
    <r>
      <rPr>
        <b/>
        <sz val="14"/>
        <color rgb="FF202D57"/>
        <rFont val="Arial"/>
        <family val="2"/>
      </rPr>
      <t xml:space="preserve"> cantidades de productos base necesarios para producir solución hidroalcohólica según la formulación de la OMS</t>
    </r>
    <r>
      <rPr>
        <sz val="14"/>
        <color rgb="FF202D57"/>
        <rFont val="Arial"/>
        <family val="2"/>
      </rPr>
      <t xml:space="preserve">, sobre la base de dos factores:
</t>
    </r>
    <r>
      <rPr>
        <b/>
        <sz val="14"/>
        <color rgb="FF202D57"/>
        <rFont val="Arial"/>
        <family val="2"/>
      </rPr>
      <t>1)</t>
    </r>
    <r>
      <rPr>
        <sz val="14"/>
        <color rgb="FF202D57"/>
        <rFont val="Arial"/>
        <family val="2"/>
      </rPr>
      <t xml:space="preserve"> la cantidad de solución hidroalcohólica objetivo; 
</t>
    </r>
    <r>
      <rPr>
        <b/>
        <sz val="14"/>
        <color rgb="FF202D57"/>
        <rFont val="Arial"/>
        <family val="2"/>
      </rPr>
      <t xml:space="preserve">2) </t>
    </r>
    <r>
      <rPr>
        <sz val="14"/>
        <color rgb="FF202D57"/>
        <rFont val="Arial"/>
        <family val="2"/>
      </rPr>
      <t xml:space="preserve">la concentración de la materia prima/productos (alcohol, peróxido de hidrogeno y glicerol) disponible. 
También </t>
    </r>
    <r>
      <rPr>
        <b/>
        <sz val="14"/>
        <color rgb="FF202D57"/>
        <rFont val="Arial"/>
        <family val="2"/>
      </rPr>
      <t>nos da una indicación de si la solución producida con esas materias primas cumple con los mínimos requeridos por  la OMS.</t>
    </r>
  </si>
  <si>
    <t>1) Cantidad de solución hidroalcohólica que desea producir (sobre la base del resultado de la pestaña anterior).</t>
  </si>
  <si>
    <t>2) Introducir los datos de las concentraciones de los tres productos disponibles (en función de si se usa etanol o alcohol isopropílico).</t>
  </si>
  <si>
    <t>Cantidad de solución hidroalcoholica que queremos producir</t>
  </si>
  <si>
    <t>Resultado---- &gt;</t>
  </si>
  <si>
    <r>
      <t>Peróxido de hidrógeno (H</t>
    </r>
    <r>
      <rPr>
        <b/>
        <vertAlign val="subscript"/>
        <sz val="22"/>
        <color rgb="FF9D92C5"/>
        <rFont val="Arial"/>
        <family val="2"/>
      </rPr>
      <t>²</t>
    </r>
    <r>
      <rPr>
        <b/>
        <sz val="22"/>
        <color rgb="FF9D92C5"/>
        <rFont val="Arial"/>
        <family val="2"/>
      </rPr>
      <t>O</t>
    </r>
    <r>
      <rPr>
        <b/>
        <vertAlign val="subscript"/>
        <sz val="22"/>
        <color rgb="FF9D92C5"/>
        <rFont val="Arial"/>
        <family val="2"/>
      </rPr>
      <t>²</t>
    </r>
    <r>
      <rPr>
        <b/>
        <sz val="22"/>
        <color rgb="FF9D92C5"/>
        <rFont val="Arial"/>
        <family val="2"/>
      </rPr>
      <t>)</t>
    </r>
  </si>
  <si>
    <r>
      <t xml:space="preserve">La baja concentración de </t>
    </r>
    <r>
      <rPr>
        <b/>
        <sz val="16"/>
        <color rgb="FF202D57"/>
        <rFont val="Arial"/>
        <family val="2"/>
      </rPr>
      <t>H</t>
    </r>
    <r>
      <rPr>
        <b/>
        <vertAlign val="subscript"/>
        <sz val="16"/>
        <color rgb="FF202D57"/>
        <rFont val="Arial"/>
        <family val="2"/>
      </rPr>
      <t>²</t>
    </r>
    <r>
      <rPr>
        <b/>
        <sz val="16"/>
        <color rgb="FF202D57"/>
        <rFont val="Arial"/>
        <family val="2"/>
      </rPr>
      <t>O</t>
    </r>
    <r>
      <rPr>
        <b/>
        <vertAlign val="subscript"/>
        <sz val="16"/>
        <color rgb="FF202D57"/>
        <rFont val="Arial"/>
        <family val="2"/>
      </rPr>
      <t>²</t>
    </r>
    <r>
      <rPr>
        <b/>
        <sz val="12"/>
        <color rgb="FF202D57"/>
        <rFont val="Arial"/>
        <family val="2"/>
      </rPr>
      <t xml:space="preserve"> tiene como objetivo ayudar a eliminar las esporas contaminantes en
soluciones y recipientes a granel y no es una sustancia activa para la antisepsia de las manos (OMS).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</si>
</sst>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_-* #,##0.0\ _€_-;\-* #,##0.0\ _€_-;_-* &quot;-&quot;??\ _€_-;_-@_-"/>
    <numFmt numFmtId="167" formatCode="_-* #,##0\ _€_-;\-* #,##0\ _€_-;_-* &quot;-&quot;??\ _€_-;_-@_-"/>
    <numFmt numFmtId="168" formatCode="_-* #,##0.0\ _€_-;\-* #,##0.0\ _€_-;_-* &quot;-&quot;?\ _€_-;_-@_-"/>
  </numFmts>
  <fonts count="64">
    <font>
      <sz val="11"/>
      <color theme="1"/>
      <name val="Calibri"/>
      <family val="2"/>
      <scheme val="minor"/>
    </font>
    <font>
      <sz val="11"/>
      <color rgb="FF000000"/>
      <name val="Arial"/>
      <family val="2"/>
    </font>
    <font>
      <b/>
      <sz val="11"/>
      <color rgb="FF000000"/>
      <name val="Arial"/>
      <family val="2"/>
    </font>
    <font>
      <sz val="11"/>
      <color theme="1"/>
      <name val="Calibri"/>
      <family val="2"/>
      <scheme val="minor"/>
    </font>
    <font>
      <sz val="10"/>
      <color rgb="FF000000"/>
      <name val="Times New Roman"/>
      <family val="1"/>
    </font>
    <font>
      <b/>
      <sz val="11"/>
      <color theme="3"/>
      <name val="Calibri"/>
      <family val="2"/>
      <scheme val="minor"/>
    </font>
    <font>
      <sz val="14"/>
      <color rgb="FF202D57"/>
      <name val="Philosopher Regular"/>
    </font>
    <font>
      <sz val="12"/>
      <color rgb="FF202D57"/>
      <name val="Arial"/>
      <family val="2"/>
    </font>
    <font>
      <sz val="11"/>
      <color rgb="FF202D57"/>
      <name val="Arial"/>
      <family val="2"/>
    </font>
    <font>
      <sz val="11"/>
      <color rgb="FF202D57"/>
      <name val="Calibri"/>
      <family val="2"/>
      <scheme val="minor"/>
    </font>
    <font>
      <b/>
      <sz val="24"/>
      <color rgb="FF9D92C5"/>
      <name val="Philosopher Bold"/>
    </font>
    <font>
      <sz val="16"/>
      <color rgb="FF202D57"/>
      <name val="Barlow Regular"/>
    </font>
    <font>
      <sz val="12"/>
      <color rgb="FF202D57"/>
      <name val="Barlow SemiBold"/>
      <family val="3"/>
    </font>
    <font>
      <b/>
      <i/>
      <sz val="12"/>
      <color rgb="FF9D92C5"/>
      <name val="Barlow Regular"/>
    </font>
    <font>
      <b/>
      <sz val="14"/>
      <color rgb="FF9D92C5"/>
      <name val="Philosopher Regular"/>
    </font>
    <font>
      <sz val="13"/>
      <color rgb="FFEC6729"/>
      <name val="Barlow SemiBold"/>
      <family val="3"/>
    </font>
    <font>
      <sz val="11"/>
      <color rgb="FFEC6729"/>
      <name val="Barlow"/>
      <family val="3"/>
    </font>
    <font>
      <b/>
      <sz val="12"/>
      <color rgb="FF202D57"/>
      <name val="Calibri"/>
      <family val="2"/>
      <scheme val="minor"/>
    </font>
    <font>
      <b/>
      <sz val="18"/>
      <color rgb="FF9D92C5"/>
      <name val="Philosopher Regular"/>
    </font>
    <font>
      <sz val="12"/>
      <color theme="1"/>
      <name val="Barlow Regular"/>
    </font>
    <font>
      <sz val="11"/>
      <color rgb="FF202D57"/>
      <name val="Barlow Regular"/>
    </font>
    <font>
      <b/>
      <sz val="16"/>
      <color rgb="FF202D57"/>
      <name val="Barlow"/>
      <family val="3"/>
    </font>
    <font>
      <b/>
      <sz val="11"/>
      <color theme="0"/>
      <name val="Barlow"/>
      <family val="3"/>
    </font>
    <font>
      <b/>
      <sz val="28"/>
      <color rgb="FF00A7D8"/>
      <name val="Arial"/>
      <family val="2"/>
    </font>
    <font>
      <sz val="11"/>
      <color theme="1"/>
      <name val="Arial"/>
      <family val="2"/>
    </font>
    <font>
      <b/>
      <sz val="15"/>
      <color rgb="FF00A7D8"/>
      <name val="Palatino"/>
      <family val="1"/>
    </font>
    <font>
      <b/>
      <sz val="28"/>
      <color rgb="FFBDC84D"/>
      <name val="Arial"/>
      <family val="2"/>
    </font>
    <font>
      <sz val="13"/>
      <color rgb="FF202D57"/>
      <name val="Arial"/>
      <family val="2"/>
    </font>
    <font>
      <b/>
      <sz val="13"/>
      <color theme="1"/>
      <name val="Arial"/>
      <family val="2"/>
    </font>
    <font>
      <b/>
      <sz val="14"/>
      <color rgb="FF202D57"/>
      <name val="Arial"/>
      <family val="2"/>
    </font>
    <font>
      <b/>
      <sz val="20"/>
      <color rgb="FF202D57"/>
      <name val="Palatino"/>
      <family val="1"/>
    </font>
    <font>
      <b/>
      <sz val="20"/>
      <color rgb="FF202D57"/>
      <name val="Arial"/>
      <family val="2"/>
    </font>
    <font>
      <b/>
      <sz val="13"/>
      <color rgb="FF202D57"/>
      <name val="Arial"/>
      <family val="2"/>
    </font>
    <font>
      <b/>
      <sz val="18"/>
      <color rgb="FF202D57"/>
      <name val="Arial"/>
      <family val="2"/>
    </font>
    <font>
      <sz val="13"/>
      <color rgb="FFEC6729"/>
      <name val="Arial"/>
      <family val="2"/>
    </font>
    <font>
      <sz val="13"/>
      <color rgb="FF9D92C5"/>
      <name val="Arial"/>
      <family val="2"/>
    </font>
    <font>
      <b/>
      <i/>
      <sz val="12"/>
      <color rgb="FF9D92C5"/>
      <name val="Arial"/>
      <family val="2"/>
    </font>
    <font>
      <b/>
      <i/>
      <sz val="12"/>
      <color rgb="FFEC6729"/>
      <name val="Arial"/>
      <family val="2"/>
    </font>
    <font>
      <sz val="14"/>
      <color rgb="FF202D57"/>
      <name val="Arial"/>
      <family val="2"/>
    </font>
    <font>
      <b/>
      <sz val="12"/>
      <color rgb="FF202D57"/>
      <name val="Arial"/>
      <family val="2"/>
    </font>
    <font>
      <sz val="14"/>
      <color theme="1"/>
      <name val="Arial"/>
      <family val="2"/>
    </font>
    <font>
      <b/>
      <sz val="24"/>
      <color rgb="FF9D92C5"/>
      <name val="Arial"/>
      <family val="2"/>
    </font>
    <font>
      <b/>
      <sz val="14"/>
      <color rgb="FF9D92C5"/>
      <name val="Arial"/>
      <family val="2"/>
    </font>
    <font>
      <b/>
      <sz val="18"/>
      <color rgb="FF9D92C5"/>
      <name val="Arial"/>
      <family val="2"/>
    </font>
    <font>
      <sz val="16"/>
      <color rgb="FFEC6729"/>
      <name val="Arial"/>
      <family val="2"/>
    </font>
    <font>
      <sz val="16"/>
      <color rgb="FF202D57"/>
      <name val="Arial"/>
      <family val="2"/>
    </font>
    <font>
      <sz val="12"/>
      <color rgb="FFEC6729"/>
      <name val="Arial"/>
      <family val="2"/>
    </font>
    <font>
      <b/>
      <sz val="16"/>
      <color rgb="FF202D57"/>
      <name val="Arial"/>
      <family val="2"/>
    </font>
    <font>
      <b/>
      <i/>
      <sz val="11"/>
      <name val="Arial"/>
      <family val="2"/>
    </font>
    <font>
      <sz val="14"/>
      <color rgb="FFEC6729"/>
      <name val="Arial"/>
      <family val="2"/>
    </font>
    <font>
      <b/>
      <sz val="20"/>
      <color rgb="FF9D92C5"/>
      <name val="Arial"/>
      <family val="2"/>
    </font>
    <font>
      <b/>
      <sz val="14"/>
      <color theme="1"/>
      <name val="Arial"/>
      <family val="2"/>
    </font>
    <font>
      <sz val="10"/>
      <color rgb="FF000000"/>
      <name val="Arial"/>
      <family val="2"/>
    </font>
    <font>
      <sz val="11"/>
      <color rgb="FFEC6729"/>
      <name val="Arial"/>
      <family val="2"/>
    </font>
    <font>
      <sz val="20"/>
      <color rgb="FF202D57"/>
      <name val="Arial"/>
      <family val="2"/>
    </font>
    <font>
      <sz val="12"/>
      <color theme="1"/>
      <name val="Arial"/>
      <family val="2"/>
    </font>
    <font>
      <sz val="12"/>
      <color rgb="FF000000"/>
      <name val="Arial"/>
      <family val="2"/>
    </font>
    <font>
      <b/>
      <sz val="12"/>
      <color rgb="FF00B050"/>
      <name val="Arial"/>
      <family val="2"/>
    </font>
    <font>
      <b/>
      <sz val="12"/>
      <color rgb="FFFF0000"/>
      <name val="Arial"/>
      <family val="2"/>
    </font>
    <font>
      <b/>
      <sz val="12"/>
      <color theme="1"/>
      <name val="Arial"/>
      <family val="2"/>
    </font>
    <font>
      <b/>
      <sz val="22"/>
      <color rgb="FF9D92C5"/>
      <name val="Arial"/>
      <family val="2"/>
    </font>
    <font>
      <b/>
      <sz val="16"/>
      <color rgb="FF9D92C5"/>
      <name val="Arial"/>
      <family val="2"/>
    </font>
    <font>
      <b/>
      <vertAlign val="subscript"/>
      <sz val="22"/>
      <color rgb="FF9D92C5"/>
      <name val="Arial"/>
      <family val="2"/>
    </font>
    <font>
      <b/>
      <vertAlign val="subscript"/>
      <sz val="16"/>
      <color rgb="FF202D57"/>
      <name val="Arial"/>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DEBF7"/>
        <bgColor indexed="64"/>
      </patternFill>
    </fill>
    <fill>
      <patternFill patternType="solid">
        <fgColor rgb="FF9D92C5"/>
        <bgColor indexed="64"/>
      </patternFill>
    </fill>
    <fill>
      <patternFill patternType="solid">
        <fgColor rgb="FFFCE5D6"/>
        <bgColor indexed="64"/>
      </patternFill>
    </fill>
    <fill>
      <patternFill patternType="gray125">
        <fgColor rgb="FFEC6729"/>
        <bgColor rgb="FFECF7FD"/>
      </patternFill>
    </fill>
    <fill>
      <patternFill patternType="gray125">
        <fgColor rgb="FFEC6729"/>
        <bgColor rgb="FFFCE5D6"/>
      </patternFill>
    </fill>
    <fill>
      <patternFill patternType="solid">
        <fgColor theme="5" tint="0.39997558519241921"/>
        <bgColor indexed="64"/>
      </patternFill>
    </fill>
    <fill>
      <patternFill patternType="solid">
        <fgColor theme="4" tint="0.59999389629810485"/>
        <bgColor indexed="64"/>
      </patternFill>
    </fill>
    <fill>
      <patternFill patternType="solid">
        <fgColor rgb="FFEDEBF7"/>
        <bgColor rgb="FF000000"/>
      </patternFill>
    </fill>
    <fill>
      <patternFill patternType="solid">
        <fgColor rgb="FFC49CAA"/>
        <bgColor indexed="64"/>
      </patternFill>
    </fill>
    <fill>
      <patternFill patternType="solid">
        <fgColor rgb="FFEDF7FC"/>
      </patternFill>
    </fill>
    <fill>
      <patternFill patternType="solid">
        <fgColor theme="7" tint="0.59999389629810485"/>
        <bgColor indexed="64"/>
      </patternFill>
    </fill>
    <fill>
      <patternFill patternType="solid">
        <fgColor theme="0" tint="-0.14999847407452621"/>
        <bgColor indexed="64"/>
      </patternFill>
    </fill>
  </fills>
  <borders count="27">
    <border>
      <left/>
      <right/>
      <top/>
      <bottom/>
      <diagonal/>
    </border>
    <border>
      <left/>
      <right/>
      <top style="thin">
        <color rgb="FF9D92C5"/>
      </top>
      <bottom/>
      <diagonal/>
    </border>
    <border>
      <left/>
      <right/>
      <top style="thin">
        <color rgb="FF9D92C5"/>
      </top>
      <bottom style="thin">
        <color rgb="FF9D92C5"/>
      </bottom>
      <diagonal/>
    </border>
    <border>
      <left/>
      <right/>
      <top/>
      <bottom style="thin">
        <color rgb="FF9D92C5"/>
      </bottom>
      <diagonal/>
    </border>
    <border>
      <left/>
      <right/>
      <top style="thin">
        <color rgb="FFED6729"/>
      </top>
      <bottom style="thin">
        <color rgb="FFED6729"/>
      </bottom>
      <diagonal/>
    </border>
    <border>
      <left/>
      <right style="thin">
        <color theme="0" tint="-4.9989318521683403E-2"/>
      </right>
      <top/>
      <bottom/>
      <diagonal/>
    </border>
    <border>
      <left/>
      <right/>
      <top style="thin">
        <color rgb="FF00A7D8"/>
      </top>
      <bottom style="thin">
        <color rgb="FF00A7D8"/>
      </bottom>
      <diagonal/>
    </border>
    <border>
      <left style="medium">
        <color rgb="FF9D92C5"/>
      </left>
      <right/>
      <top style="medium">
        <color rgb="FF9D92C5"/>
      </top>
      <bottom/>
      <diagonal/>
    </border>
    <border>
      <left/>
      <right/>
      <top style="medium">
        <color rgb="FF9D92C5"/>
      </top>
      <bottom/>
      <diagonal/>
    </border>
    <border>
      <left/>
      <right style="medium">
        <color rgb="FF9D92C5"/>
      </right>
      <top style="medium">
        <color rgb="FF9D92C5"/>
      </top>
      <bottom/>
      <diagonal/>
    </border>
    <border>
      <left style="medium">
        <color rgb="FF9D92C5"/>
      </left>
      <right/>
      <top style="thin">
        <color rgb="FF9D92C5"/>
      </top>
      <bottom style="thin">
        <color rgb="FF9D92C5"/>
      </bottom>
      <diagonal/>
    </border>
    <border>
      <left/>
      <right style="medium">
        <color rgb="FF9D92C5"/>
      </right>
      <top/>
      <bottom/>
      <diagonal/>
    </border>
    <border>
      <left style="medium">
        <color rgb="FF9D92C5"/>
      </left>
      <right/>
      <top style="thin">
        <color rgb="FF9D92C5"/>
      </top>
      <bottom style="medium">
        <color rgb="FF9D92C5"/>
      </bottom>
      <diagonal/>
    </border>
    <border>
      <left/>
      <right/>
      <top style="thin">
        <color rgb="FF9D92C5"/>
      </top>
      <bottom style="medium">
        <color rgb="FF9D92C5"/>
      </bottom>
      <diagonal/>
    </border>
    <border>
      <left/>
      <right/>
      <top/>
      <bottom style="medium">
        <color rgb="FF9D92C5"/>
      </bottom>
      <diagonal/>
    </border>
    <border>
      <left/>
      <right style="medium">
        <color rgb="FF9D92C5"/>
      </right>
      <top/>
      <bottom style="medium">
        <color rgb="FF9D92C5"/>
      </bottom>
      <diagonal/>
    </border>
    <border>
      <left/>
      <right/>
      <top style="thin">
        <color rgb="FFED6729"/>
      </top>
      <bottom style="medium">
        <color rgb="FF9D92C5"/>
      </bottom>
      <diagonal/>
    </border>
    <border>
      <left/>
      <right/>
      <top style="medium">
        <color rgb="FF9D92C5"/>
      </top>
      <bottom style="thin">
        <color rgb="FF9D92C5"/>
      </bottom>
      <diagonal/>
    </border>
    <border>
      <left/>
      <right/>
      <top style="thin">
        <color rgb="FFED6729"/>
      </top>
      <bottom/>
      <diagonal/>
    </border>
    <border>
      <left style="medium">
        <color rgb="FF9D92C5"/>
      </left>
      <right/>
      <top/>
      <bottom/>
      <diagonal/>
    </border>
    <border>
      <left style="medium">
        <color rgb="FF9D92C5"/>
      </left>
      <right/>
      <top style="thin">
        <color rgb="FF9D92C5"/>
      </top>
      <bottom/>
      <diagonal/>
    </border>
    <border>
      <left style="medium">
        <color rgb="FF9D92C5"/>
      </left>
      <right/>
      <top/>
      <bottom style="medium">
        <color rgb="FF9D92C5"/>
      </bottom>
      <diagonal/>
    </border>
    <border>
      <left style="thin">
        <color rgb="FF9D92C5"/>
      </left>
      <right style="thin">
        <color rgb="FF9D92C5"/>
      </right>
      <top style="thin">
        <color rgb="FF9D92C5"/>
      </top>
      <bottom/>
      <diagonal/>
    </border>
    <border>
      <left style="thin">
        <color rgb="FF9D92C5"/>
      </left>
      <right style="thin">
        <color rgb="FF9D92C5"/>
      </right>
      <top style="thin">
        <color rgb="FFED6729"/>
      </top>
      <bottom style="thin">
        <color rgb="FFED6729"/>
      </bottom>
      <diagonal/>
    </border>
    <border>
      <left style="thin">
        <color rgb="FF9D92C5"/>
      </left>
      <right style="thin">
        <color rgb="FF9D92C5"/>
      </right>
      <top style="thin">
        <color rgb="FFED6729"/>
      </top>
      <bottom style="thin">
        <color rgb="FF9D92C5"/>
      </bottom>
      <diagonal/>
    </border>
    <border>
      <left/>
      <right style="medium">
        <color rgb="FF00A7D8"/>
      </right>
      <top/>
      <bottom/>
      <diagonal/>
    </border>
    <border>
      <left/>
      <right style="medium">
        <color rgb="FFEE7883"/>
      </right>
      <top/>
      <bottom/>
      <diagonal/>
    </border>
  </borders>
  <cellStyleXfs count="37">
    <xf numFmtId="0" fontId="0" fillId="0" borderId="0"/>
    <xf numFmtId="0" fontId="4" fillId="0" borderId="0"/>
    <xf numFmtId="0" fontId="5" fillId="0" borderId="0" applyNumberFormat="0" applyFill="0" applyBorder="0" applyAlignment="0" applyProtection="0"/>
    <xf numFmtId="0" fontId="12" fillId="2" borderId="2" applyNumberFormat="0">
      <alignment horizontal="left" vertical="top" wrapText="1"/>
    </xf>
    <xf numFmtId="0" fontId="6" fillId="0" borderId="0">
      <alignment horizontal="left" vertical="center" wrapText="1"/>
    </xf>
    <xf numFmtId="0" fontId="15" fillId="0" borderId="0">
      <alignment horizontal="left" vertical="top" wrapText="1"/>
    </xf>
    <xf numFmtId="0" fontId="12" fillId="4" borderId="2" applyNumberFormat="0">
      <alignment horizontal="left" vertical="top"/>
    </xf>
    <xf numFmtId="0" fontId="16" fillId="0" borderId="0">
      <alignment horizontal="left" vertical="top" wrapText="1"/>
    </xf>
    <xf numFmtId="0" fontId="12" fillId="6" borderId="2" applyNumberFormat="0">
      <alignment horizontal="left" vertical="top" wrapText="1"/>
      <protection locked="0"/>
    </xf>
    <xf numFmtId="0" fontId="3" fillId="7" borderId="0"/>
    <xf numFmtId="0" fontId="6" fillId="0" borderId="0">
      <alignment horizontal="left" vertical="center" wrapText="1"/>
    </xf>
    <xf numFmtId="0" fontId="14" fillId="0" borderId="0">
      <alignment horizontal="left" vertical="center" wrapText="1"/>
    </xf>
    <xf numFmtId="0" fontId="17" fillId="7" borderId="0">
      <alignment vertical="top"/>
    </xf>
    <xf numFmtId="0" fontId="15" fillId="0" borderId="0">
      <alignment horizontal="left" vertical="top" wrapText="1"/>
    </xf>
    <xf numFmtId="0" fontId="18" fillId="0" borderId="2">
      <alignment horizontal="left" vertical="top" wrapText="1"/>
    </xf>
    <xf numFmtId="0" fontId="21" fillId="9" borderId="4">
      <alignment horizontal="left" vertical="top"/>
    </xf>
    <xf numFmtId="0" fontId="19" fillId="10" borderId="2">
      <alignment horizontal="left" vertical="top"/>
    </xf>
    <xf numFmtId="0" fontId="20" fillId="2" borderId="2">
      <alignment horizontal="left" vertical="top" wrapText="1"/>
    </xf>
    <xf numFmtId="0" fontId="22" fillId="5" borderId="0">
      <alignment horizontal="left" vertical="top" wrapText="1"/>
    </xf>
    <xf numFmtId="0" fontId="10" fillId="0" borderId="0">
      <alignment horizontal="left" vertical="center"/>
    </xf>
    <xf numFmtId="0" fontId="11" fillId="0" borderId="0">
      <alignment horizontal="left" vertical="top" wrapText="1"/>
    </xf>
    <xf numFmtId="0" fontId="20" fillId="2" borderId="2">
      <alignment horizontal="left" vertical="top" wrapText="1"/>
    </xf>
    <xf numFmtId="164" fontId="3" fillId="0" borderId="0" applyFont="0" applyFill="0" applyBorder="0" applyAlignment="0" applyProtection="0"/>
    <xf numFmtId="0" fontId="13" fillId="0" borderId="5" applyNumberFormat="0" applyFont="0" applyAlignment="0" applyProtection="0">
      <alignment horizontal="center" vertical="center"/>
    </xf>
    <xf numFmtId="0" fontId="25" fillId="0" borderId="0" applyNumberFormat="0">
      <alignment horizontal="left" vertical="center" wrapText="1"/>
    </xf>
    <xf numFmtId="0" fontId="13" fillId="0" borderId="0" applyNumberFormat="0" applyFont="0" applyAlignment="0" applyProtection="0">
      <alignment horizontal="center" vertical="center"/>
    </xf>
    <xf numFmtId="0" fontId="27" fillId="2" borderId="6" applyNumberFormat="0">
      <alignment horizontal="left" vertical="top" wrapText="1"/>
    </xf>
    <xf numFmtId="0" fontId="28" fillId="10" borderId="6">
      <alignment horizontal="left" vertical="top"/>
    </xf>
    <xf numFmtId="0" fontId="29" fillId="2" borderId="6" applyNumberFormat="0">
      <alignment horizontal="left" vertical="top" wrapText="1"/>
    </xf>
    <xf numFmtId="0" fontId="30" fillId="0" borderId="0" applyNumberFormat="0">
      <alignment horizontal="left" vertical="top" wrapText="1"/>
    </xf>
    <xf numFmtId="0" fontId="32" fillId="13" borderId="6" applyNumberFormat="0">
      <alignment horizontal="center" vertical="top"/>
    </xf>
    <xf numFmtId="0" fontId="33" fillId="9" borderId="4" applyNumberFormat="0">
      <alignment horizontal="center" vertical="center"/>
    </xf>
    <xf numFmtId="0" fontId="32" fillId="6" borderId="6" applyNumberFormat="0">
      <alignment horizontal="left" vertical="top" wrapText="1"/>
      <protection locked="0"/>
    </xf>
    <xf numFmtId="0" fontId="3" fillId="7" borderId="0" applyNumberFormat="0"/>
    <xf numFmtId="0" fontId="34" fillId="0" borderId="0" applyNumberFormat="0">
      <alignment horizontal="left" vertical="top" wrapText="1"/>
    </xf>
    <xf numFmtId="0" fontId="47" fillId="0" borderId="4">
      <alignment horizontal="left" vertical="center"/>
    </xf>
    <xf numFmtId="9" fontId="3" fillId="0" borderId="0" applyFont="0" applyFill="0" applyBorder="0" applyAlignment="0" applyProtection="0"/>
  </cellStyleXfs>
  <cellXfs count="242">
    <xf numFmtId="0" fontId="0" fillId="0" borderId="0" xfId="0"/>
    <xf numFmtId="0" fontId="0" fillId="0" borderId="0" xfId="0" applyBorder="1"/>
    <xf numFmtId="0" fontId="9" fillId="0" borderId="0" xfId="0" applyFont="1"/>
    <xf numFmtId="0" fontId="0" fillId="0" borderId="0" xfId="0" applyFill="1"/>
    <xf numFmtId="0" fontId="1" fillId="0" borderId="0" xfId="0" applyFont="1" applyFill="1" applyBorder="1" applyAlignment="1">
      <alignment horizontal="left" vertical="top"/>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168" fontId="1" fillId="5" borderId="0" xfId="0" applyNumberFormat="1" applyFont="1" applyFill="1" applyBorder="1" applyAlignment="1">
      <alignment horizontal="left" vertical="top"/>
    </xf>
    <xf numFmtId="0" fontId="17" fillId="0" borderId="0" xfId="12" applyFill="1">
      <alignment vertical="top"/>
    </xf>
    <xf numFmtId="0" fontId="9" fillId="0" borderId="0" xfId="0" applyFont="1" applyFill="1"/>
    <xf numFmtId="0" fontId="0" fillId="0" borderId="0" xfId="0"/>
    <xf numFmtId="0" fontId="23" fillId="0" borderId="5" xfId="23" applyFont="1" applyAlignment="1">
      <alignment horizontal="left" vertical="center" wrapText="1"/>
    </xf>
    <xf numFmtId="0" fontId="24" fillId="0" borderId="0" xfId="0" applyFont="1"/>
    <xf numFmtId="0" fontId="24" fillId="0" borderId="0" xfId="0" applyFont="1" applyBorder="1"/>
    <xf numFmtId="0" fontId="26" fillId="0" borderId="0" xfId="25" applyNumberFormat="1" applyFont="1" applyAlignment="1">
      <alignment wrapText="1"/>
    </xf>
    <xf numFmtId="0" fontId="24" fillId="2" borderId="0" xfId="0" applyFont="1" applyFill="1" applyBorder="1"/>
    <xf numFmtId="0" fontId="31" fillId="0" borderId="0" xfId="29" applyFont="1" applyAlignment="1">
      <alignment vertical="center" wrapText="1"/>
    </xf>
    <xf numFmtId="0" fontId="29" fillId="14" borderId="4" xfId="31" applyFont="1" applyFill="1" applyBorder="1">
      <alignment horizontal="center" vertical="center"/>
    </xf>
    <xf numFmtId="0" fontId="31" fillId="0" borderId="0" xfId="25" applyFont="1" applyAlignment="1">
      <alignment vertical="top" wrapText="1"/>
    </xf>
    <xf numFmtId="0" fontId="32" fillId="15" borderId="6" xfId="32" applyFont="1" applyFill="1" applyBorder="1">
      <alignment horizontal="left" vertical="top" wrapText="1"/>
      <protection locked="0"/>
    </xf>
    <xf numFmtId="0" fontId="31" fillId="0" borderId="0" xfId="29" applyFont="1" applyAlignment="1">
      <alignment vertical="top" wrapText="1"/>
    </xf>
    <xf numFmtId="0" fontId="29" fillId="2" borderId="0" xfId="28" applyFont="1" applyBorder="1" applyAlignment="1">
      <alignment vertical="center" wrapText="1"/>
    </xf>
    <xf numFmtId="167" fontId="29" fillId="14" borderId="4" xfId="22" applyNumberFormat="1" applyFont="1" applyFill="1" applyBorder="1" applyAlignment="1">
      <alignment horizontal="center" vertical="center"/>
    </xf>
    <xf numFmtId="0" fontId="24" fillId="0" borderId="0" xfId="0" applyFont="1" applyFill="1" applyBorder="1"/>
    <xf numFmtId="0" fontId="24" fillId="2" borderId="0" xfId="0" applyFont="1" applyFill="1"/>
    <xf numFmtId="0" fontId="39" fillId="7" borderId="0" xfId="12" applyFont="1">
      <alignment vertical="top"/>
    </xf>
    <xf numFmtId="0" fontId="40" fillId="0" borderId="0" xfId="0" applyFont="1"/>
    <xf numFmtId="0" fontId="41" fillId="0" borderId="0" xfId="19" applyFont="1">
      <alignment horizontal="left" vertical="center"/>
    </xf>
    <xf numFmtId="0" fontId="24" fillId="7" borderId="0" xfId="0" applyFont="1" applyFill="1"/>
    <xf numFmtId="0" fontId="24" fillId="7" borderId="0" xfId="0" applyFont="1" applyFill="1" applyAlignment="1">
      <alignment vertical="center"/>
    </xf>
    <xf numFmtId="0" fontId="39" fillId="4" borderId="3" xfId="6" applyFont="1" applyBorder="1" applyAlignment="1">
      <alignment horizontal="center" vertical="top"/>
    </xf>
    <xf numFmtId="0" fontId="7" fillId="2" borderId="3" xfId="3" applyFont="1" applyBorder="1">
      <alignment horizontal="left" vertical="top" wrapText="1"/>
    </xf>
    <xf numFmtId="0" fontId="7" fillId="2" borderId="2" xfId="3" applyFont="1">
      <alignment horizontal="left" vertical="top" wrapText="1"/>
    </xf>
    <xf numFmtId="0" fontId="46" fillId="0" borderId="0" xfId="0" applyFont="1" applyFill="1" applyBorder="1" applyAlignment="1">
      <alignment vertical="center"/>
    </xf>
    <xf numFmtId="0" fontId="7" fillId="2" borderId="2" xfId="2" applyFont="1" applyFill="1" applyBorder="1" applyAlignment="1">
      <alignment horizontal="left" vertical="top" wrapText="1"/>
    </xf>
    <xf numFmtId="0" fontId="8" fillId="2" borderId="2" xfId="21" applyFont="1">
      <alignment horizontal="left" vertical="top" wrapText="1"/>
    </xf>
    <xf numFmtId="0" fontId="7" fillId="6" borderId="2" xfId="2" applyFont="1" applyFill="1" applyBorder="1" applyAlignment="1" applyProtection="1">
      <alignment horizontal="left" vertical="top" wrapText="1"/>
      <protection locked="0"/>
    </xf>
    <xf numFmtId="0" fontId="7" fillId="2" borderId="1" xfId="3" applyFont="1" applyBorder="1">
      <alignment horizontal="left" vertical="top" wrapText="1"/>
    </xf>
    <xf numFmtId="0" fontId="42" fillId="0" borderId="0" xfId="11" applyFont="1" applyAlignment="1">
      <alignment horizontal="center" vertical="center" wrapText="1"/>
    </xf>
    <xf numFmtId="0" fontId="7" fillId="0" borderId="0" xfId="3" applyFont="1" applyFill="1" applyBorder="1">
      <alignment horizontal="left" vertical="top" wrapText="1"/>
    </xf>
    <xf numFmtId="0" fontId="24" fillId="0" borderId="0" xfId="0" applyFont="1" applyFill="1" applyBorder="1" applyAlignment="1">
      <alignment horizontal="center"/>
    </xf>
    <xf numFmtId="0" fontId="24" fillId="0" borderId="0" xfId="0" applyFont="1" applyAlignment="1">
      <alignment horizontal="center"/>
    </xf>
    <xf numFmtId="0" fontId="48" fillId="0" borderId="0" xfId="0" applyFont="1" applyFill="1" applyBorder="1" applyAlignment="1">
      <alignment horizontal="left" vertical="center" wrapText="1"/>
    </xf>
    <xf numFmtId="0" fontId="50" fillId="0" borderId="0" xfId="24" applyFont="1" applyAlignment="1">
      <alignment horizontal="center" vertical="center" wrapText="1"/>
    </xf>
    <xf numFmtId="0" fontId="24" fillId="0" borderId="3" xfId="0" applyFont="1" applyBorder="1"/>
    <xf numFmtId="0" fontId="12" fillId="12" borderId="2" xfId="6" applyFill="1" applyBorder="1">
      <alignment horizontal="left" vertical="top"/>
    </xf>
    <xf numFmtId="0" fontId="24" fillId="0" borderId="0" xfId="0" applyFont="1" applyBorder="1" applyAlignment="1">
      <alignment vertical="top"/>
    </xf>
    <xf numFmtId="0" fontId="12" fillId="4" borderId="2" xfId="6" applyBorder="1">
      <alignment horizontal="left" vertical="top"/>
    </xf>
    <xf numFmtId="0" fontId="29" fillId="2" borderId="0" xfId="28" applyFont="1" applyBorder="1" applyAlignment="1">
      <alignment horizontal="center" vertical="center" wrapText="1"/>
    </xf>
    <xf numFmtId="0" fontId="24" fillId="7" borderId="0" xfId="9" applyFont="1"/>
    <xf numFmtId="0" fontId="34" fillId="0" borderId="0" xfId="5" applyFont="1">
      <alignment horizontal="left" vertical="top" wrapText="1"/>
    </xf>
    <xf numFmtId="0" fontId="24" fillId="0" borderId="0" xfId="0" applyFont="1" applyFill="1"/>
    <xf numFmtId="0" fontId="54" fillId="0" borderId="0" xfId="0" applyFont="1" applyFill="1" applyBorder="1" applyAlignment="1">
      <alignment vertical="top" wrapText="1"/>
    </xf>
    <xf numFmtId="0" fontId="52" fillId="0" borderId="0" xfId="1" applyFont="1"/>
    <xf numFmtId="0" fontId="24" fillId="0" borderId="0" xfId="9" applyFont="1" applyFill="1" applyBorder="1"/>
    <xf numFmtId="0" fontId="41" fillId="0" borderId="0" xfId="0" applyFont="1" applyFill="1" applyBorder="1" applyAlignment="1">
      <alignment horizontal="left" vertical="center"/>
    </xf>
    <xf numFmtId="0" fontId="38" fillId="0" borderId="0" xfId="10" applyFont="1" applyAlignment="1">
      <alignment vertical="center"/>
    </xf>
    <xf numFmtId="0" fontId="38" fillId="0" borderId="0" xfId="10" applyFont="1" applyFill="1" applyBorder="1">
      <alignment horizontal="left" vertical="center" wrapText="1"/>
    </xf>
    <xf numFmtId="0" fontId="53" fillId="0" borderId="0" xfId="7" applyFont="1">
      <alignment horizontal="left" vertical="top" wrapText="1"/>
    </xf>
    <xf numFmtId="0" fontId="39" fillId="2" borderId="2" xfId="3" applyFont="1">
      <alignment horizontal="left" vertical="top" wrapText="1"/>
    </xf>
    <xf numFmtId="0" fontId="43" fillId="0" borderId="1" xfId="11" applyFont="1" applyBorder="1" applyAlignment="1">
      <alignment horizontal="left" vertical="top" wrapText="1"/>
    </xf>
    <xf numFmtId="0" fontId="7" fillId="2" borderId="0" xfId="3" applyFont="1" applyBorder="1">
      <alignment horizontal="left" vertical="top" wrapText="1"/>
    </xf>
    <xf numFmtId="0" fontId="43" fillId="0" borderId="1" xfId="14" applyFont="1" applyBorder="1">
      <alignment horizontal="left" vertical="top" wrapText="1"/>
    </xf>
    <xf numFmtId="0" fontId="55" fillId="0" borderId="0" xfId="0" applyFont="1" applyBorder="1"/>
    <xf numFmtId="166" fontId="7" fillId="0" borderId="0" xfId="8" applyNumberFormat="1" applyFont="1" applyFill="1" applyBorder="1">
      <alignment horizontal="left" vertical="top" wrapText="1"/>
      <protection locked="0"/>
    </xf>
    <xf numFmtId="0" fontId="55" fillId="0" borderId="0" xfId="0" applyFont="1" applyFill="1" applyBorder="1"/>
    <xf numFmtId="0" fontId="39" fillId="0" borderId="0" xfId="12" applyFont="1" applyFill="1" applyBorder="1" applyAlignment="1">
      <alignment vertical="top"/>
    </xf>
    <xf numFmtId="0" fontId="33" fillId="7" borderId="0" xfId="12" applyFont="1" applyAlignment="1">
      <alignment vertical="top" wrapText="1"/>
    </xf>
    <xf numFmtId="0" fontId="7" fillId="4" borderId="0" xfId="6" applyFont="1" applyBorder="1" applyAlignment="1">
      <alignment vertical="top"/>
    </xf>
    <xf numFmtId="0" fontId="39" fillId="4" borderId="0" xfId="6" applyFont="1" applyBorder="1" applyAlignment="1">
      <alignment vertical="top"/>
    </xf>
    <xf numFmtId="0" fontId="59" fillId="0" borderId="0" xfId="0" applyFont="1" applyBorder="1"/>
    <xf numFmtId="0" fontId="42" fillId="0" borderId="0" xfId="11" applyFont="1" applyFill="1" applyBorder="1" applyAlignment="1">
      <alignment horizontal="center" vertical="center" wrapText="1"/>
    </xf>
    <xf numFmtId="0" fontId="24" fillId="7" borderId="0" xfId="9" applyFont="1" applyBorder="1"/>
    <xf numFmtId="0" fontId="42" fillId="0" borderId="0" xfId="14" applyFont="1" applyFill="1" applyBorder="1" applyAlignment="1">
      <alignment vertical="top" wrapText="1"/>
    </xf>
    <xf numFmtId="167" fontId="29" fillId="14" borderId="16" xfId="22" applyNumberFormat="1" applyFont="1" applyFill="1" applyBorder="1" applyAlignment="1">
      <alignment horizontal="center" vertical="center"/>
    </xf>
    <xf numFmtId="0" fontId="24" fillId="0" borderId="11" xfId="0" applyFont="1" applyFill="1" applyBorder="1"/>
    <xf numFmtId="0" fontId="24" fillId="0" borderId="15" xfId="0" applyFont="1" applyFill="1" applyBorder="1"/>
    <xf numFmtId="0" fontId="29" fillId="2" borderId="10" xfId="3" applyFont="1" applyBorder="1">
      <alignment horizontal="left" vertical="top" wrapText="1"/>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8" xfId="0" applyFont="1" applyFill="1" applyBorder="1" applyAlignment="1">
      <alignment horizontal="center" vertical="top"/>
    </xf>
    <xf numFmtId="0" fontId="24" fillId="0" borderId="9" xfId="0" applyFont="1" applyFill="1" applyBorder="1"/>
    <xf numFmtId="0" fontId="49" fillId="0" borderId="19" xfId="13" applyFont="1" applyBorder="1">
      <alignment horizontal="left" vertical="top" wrapText="1"/>
    </xf>
    <xf numFmtId="0" fontId="35" fillId="0" borderId="0" xfId="34" applyFont="1" applyBorder="1" applyAlignment="1">
      <alignment horizontal="left" wrapText="1"/>
    </xf>
    <xf numFmtId="0" fontId="44" fillId="0" borderId="0" xfId="13" applyFont="1" applyBorder="1">
      <alignment horizontal="left" vertical="top" wrapText="1"/>
    </xf>
    <xf numFmtId="0" fontId="34" fillId="0" borderId="0" xfId="34" applyFont="1" applyBorder="1" applyAlignment="1">
      <alignment horizontal="left" wrapText="1"/>
    </xf>
    <xf numFmtId="0" fontId="7" fillId="2" borderId="2" xfId="3" applyFont="1" applyBorder="1">
      <alignment horizontal="left" vertical="top" wrapText="1"/>
    </xf>
    <xf numFmtId="0" fontId="2" fillId="0" borderId="21" xfId="0" applyFont="1" applyFill="1" applyBorder="1" applyAlignment="1">
      <alignment horizontal="left" vertical="top"/>
    </xf>
    <xf numFmtId="0" fontId="2" fillId="0" borderId="14" xfId="0" applyFont="1" applyFill="1" applyBorder="1" applyAlignment="1">
      <alignment horizontal="left" vertical="top"/>
    </xf>
    <xf numFmtId="0" fontId="29" fillId="2" borderId="2" xfId="3" applyFont="1" applyBorder="1">
      <alignment horizontal="left" vertical="top" wrapText="1"/>
    </xf>
    <xf numFmtId="0" fontId="42" fillId="0" borderId="22" xfId="14" applyFont="1" applyFill="1" applyBorder="1" applyAlignment="1">
      <alignment vertical="top" wrapText="1"/>
    </xf>
    <xf numFmtId="167" fontId="29" fillId="14" borderId="23" xfId="22" applyNumberFormat="1" applyFont="1" applyFill="1" applyBorder="1" applyAlignment="1">
      <alignment horizontal="center" vertical="center"/>
    </xf>
    <xf numFmtId="167" fontId="29" fillId="14" borderId="24" xfId="22" applyNumberFormat="1" applyFont="1" applyFill="1" applyBorder="1" applyAlignment="1">
      <alignment horizontal="center" vertical="center"/>
    </xf>
    <xf numFmtId="0" fontId="31" fillId="0" borderId="0" xfId="20" applyFont="1">
      <alignment horizontal="left" vertical="top" wrapText="1"/>
    </xf>
    <xf numFmtId="0" fontId="0" fillId="0" borderId="7" xfId="0" applyBorder="1"/>
    <xf numFmtId="0" fontId="24" fillId="0" borderId="8" xfId="0" applyFont="1" applyBorder="1"/>
    <xf numFmtId="0" fontId="24" fillId="0" borderId="9" xfId="0" applyFont="1" applyBorder="1"/>
    <xf numFmtId="0" fontId="0" fillId="0" borderId="19" xfId="0" applyBorder="1"/>
    <xf numFmtId="0" fontId="24" fillId="0" borderId="11" xfId="0" applyFont="1" applyBorder="1"/>
    <xf numFmtId="0" fontId="29" fillId="2" borderId="11" xfId="28" applyFont="1" applyBorder="1" applyAlignment="1">
      <alignment wrapText="1"/>
    </xf>
    <xf numFmtId="0" fontId="29" fillId="2" borderId="11" xfId="28" applyFont="1" applyBorder="1" applyAlignment="1">
      <alignment vertical="center" wrapText="1"/>
    </xf>
    <xf numFmtId="0" fontId="29" fillId="2" borderId="11" xfId="28" applyFont="1" applyBorder="1" applyAlignment="1">
      <alignment horizontal="left" vertical="center" wrapText="1"/>
    </xf>
    <xf numFmtId="0" fontId="0" fillId="0" borderId="21" xfId="0" applyBorder="1"/>
    <xf numFmtId="0" fontId="0" fillId="0" borderId="14" xfId="0" applyBorder="1"/>
    <xf numFmtId="0" fontId="24" fillId="2" borderId="14" xfId="0" applyFont="1" applyFill="1" applyBorder="1"/>
    <xf numFmtId="0" fontId="29" fillId="2" borderId="15" xfId="28" applyFont="1" applyBorder="1" applyAlignment="1">
      <alignment vertical="center" wrapText="1"/>
    </xf>
    <xf numFmtId="0" fontId="60" fillId="0" borderId="3" xfId="24" applyFont="1" applyBorder="1">
      <alignment horizontal="left" vertical="center" wrapText="1"/>
    </xf>
    <xf numFmtId="0" fontId="31" fillId="0" borderId="0" xfId="20" applyFont="1">
      <alignment horizontal="left" vertical="top" wrapText="1"/>
    </xf>
    <xf numFmtId="0" fontId="7" fillId="2" borderId="2" xfId="3" applyFont="1" applyProtection="1">
      <alignment horizontal="left" vertical="top" wrapText="1"/>
    </xf>
    <xf numFmtId="0" fontId="24" fillId="7" borderId="0" xfId="9" applyFont="1" applyProtection="1"/>
    <xf numFmtId="0" fontId="39" fillId="7" borderId="0" xfId="12" applyFont="1" applyProtection="1">
      <alignment vertical="top"/>
    </xf>
    <xf numFmtId="0" fontId="34" fillId="0" borderId="2" xfId="13" applyFont="1" applyBorder="1" applyProtection="1">
      <alignment horizontal="left" vertical="top" wrapText="1"/>
    </xf>
    <xf numFmtId="0" fontId="34" fillId="0" borderId="0" xfId="5" applyFont="1" applyProtection="1">
      <alignment horizontal="left" vertical="top" wrapText="1"/>
    </xf>
    <xf numFmtId="0" fontId="34" fillId="0" borderId="0" xfId="5" applyFont="1" applyBorder="1" applyProtection="1">
      <alignment horizontal="left" vertical="top" wrapText="1"/>
    </xf>
    <xf numFmtId="165" fontId="7" fillId="2" borderId="0" xfId="3" applyNumberFormat="1" applyFont="1" applyBorder="1" applyProtection="1">
      <alignment horizontal="left" vertical="top" wrapText="1"/>
    </xf>
    <xf numFmtId="0" fontId="7" fillId="2" borderId="0" xfId="3" applyFont="1" applyBorder="1" applyProtection="1">
      <alignment horizontal="left" vertical="top" wrapText="1"/>
    </xf>
    <xf numFmtId="0" fontId="34" fillId="0" borderId="2" xfId="5" applyFont="1" applyBorder="1" applyProtection="1">
      <alignment horizontal="left" vertical="top" wrapText="1"/>
    </xf>
    <xf numFmtId="0" fontId="7" fillId="2" borderId="1" xfId="3" applyFont="1" applyBorder="1" applyProtection="1">
      <alignment horizontal="left" vertical="top" wrapText="1"/>
    </xf>
    <xf numFmtId="0" fontId="55" fillId="0" borderId="0" xfId="0" applyFont="1" applyBorder="1" applyProtection="1"/>
    <xf numFmtId="0" fontId="42" fillId="0" borderId="0" xfId="34" applyFont="1" applyBorder="1" applyAlignment="1">
      <alignment horizontal="left" wrapText="1"/>
    </xf>
    <xf numFmtId="0" fontId="29" fillId="2" borderId="25" xfId="28" applyBorder="1" applyAlignment="1">
      <alignment wrapText="1"/>
    </xf>
    <xf numFmtId="0" fontId="29" fillId="2" borderId="26" xfId="28" applyBorder="1" applyAlignment="1">
      <alignment wrapText="1"/>
    </xf>
    <xf numFmtId="0" fontId="7" fillId="0" borderId="4" xfId="31" applyFont="1" applyFill="1" applyBorder="1" applyAlignment="1">
      <alignment horizontal="left" vertical="center"/>
    </xf>
    <xf numFmtId="0" fontId="38" fillId="2" borderId="10" xfId="3" applyFont="1" applyBorder="1" applyAlignment="1">
      <alignment horizontal="left" vertical="center" wrapText="1"/>
    </xf>
    <xf numFmtId="0" fontId="38" fillId="2" borderId="20" xfId="3" applyFont="1" applyBorder="1" applyAlignment="1">
      <alignment horizontal="left" vertical="center" wrapText="1"/>
    </xf>
    <xf numFmtId="0" fontId="33" fillId="0" borderId="4" xfId="35" applyFont="1" applyAlignment="1">
      <alignment horizontal="center" vertical="center" wrapText="1"/>
    </xf>
    <xf numFmtId="0" fontId="7" fillId="4" borderId="2" xfId="2" applyFont="1" applyFill="1" applyBorder="1" applyAlignment="1" applyProtection="1">
      <alignment horizontal="center" vertical="center"/>
    </xf>
    <xf numFmtId="0" fontId="7" fillId="15" borderId="2" xfId="8" applyNumberFormat="1" applyFont="1" applyFill="1" applyAlignment="1" applyProtection="1">
      <alignment horizontal="center" vertical="center" wrapText="1"/>
    </xf>
    <xf numFmtId="0" fontId="34" fillId="0" borderId="0" xfId="34" applyFont="1" applyBorder="1" applyAlignment="1">
      <alignment horizontal="center" wrapText="1"/>
    </xf>
    <xf numFmtId="0" fontId="39" fillId="4" borderId="2" xfId="6" applyFont="1" applyBorder="1" applyAlignment="1">
      <alignment horizontal="center" vertical="center"/>
    </xf>
    <xf numFmtId="0" fontId="39" fillId="4" borderId="13" xfId="6" applyFont="1" applyBorder="1" applyAlignment="1">
      <alignment horizontal="center" vertical="center"/>
    </xf>
    <xf numFmtId="0" fontId="24" fillId="0" borderId="0" xfId="0" applyFont="1" applyAlignment="1">
      <alignment horizontal="center" vertical="center"/>
    </xf>
    <xf numFmtId="0" fontId="24" fillId="0" borderId="0" xfId="0" applyFont="1" applyFill="1" applyBorder="1" applyAlignment="1">
      <alignment horizontal="center" vertical="center"/>
    </xf>
    <xf numFmtId="0" fontId="42" fillId="0" borderId="0" xfId="34" applyFont="1" applyBorder="1" applyAlignment="1">
      <alignment horizontal="center" wrapText="1"/>
    </xf>
    <xf numFmtId="9" fontId="7" fillId="15" borderId="2" xfId="36" applyFont="1" applyFill="1" applyBorder="1" applyAlignment="1" applyProtection="1">
      <alignment horizontal="center" vertical="top" wrapText="1"/>
    </xf>
    <xf numFmtId="165" fontId="7" fillId="2" borderId="2" xfId="3" applyNumberFormat="1" applyFont="1" applyAlignment="1" applyProtection="1">
      <alignment horizontal="center" vertical="center" wrapText="1"/>
    </xf>
    <xf numFmtId="165" fontId="7" fillId="2" borderId="1" xfId="3" applyNumberFormat="1" applyFont="1" applyBorder="1" applyAlignment="1" applyProtection="1">
      <alignment horizontal="center" vertical="center" wrapText="1"/>
    </xf>
    <xf numFmtId="9" fontId="7" fillId="2" borderId="2" xfId="3" applyNumberFormat="1" applyFont="1" applyAlignment="1" applyProtection="1">
      <alignment horizontal="center" vertical="center" wrapText="1"/>
    </xf>
    <xf numFmtId="10" fontId="7" fillId="2" borderId="2" xfId="3" applyNumberFormat="1" applyFont="1" applyAlignment="1" applyProtection="1">
      <alignment horizontal="center" vertical="center" wrapText="1"/>
    </xf>
    <xf numFmtId="9" fontId="7" fillId="2" borderId="1" xfId="3" applyNumberFormat="1" applyFont="1" applyBorder="1" applyAlignment="1" applyProtection="1">
      <alignment horizontal="center" vertical="center" wrapText="1"/>
    </xf>
    <xf numFmtId="165" fontId="39" fillId="4" borderId="2" xfId="22" applyNumberFormat="1" applyFont="1" applyFill="1" applyBorder="1" applyAlignment="1">
      <alignment horizontal="center" vertical="center"/>
    </xf>
    <xf numFmtId="0" fontId="24" fillId="7" borderId="0" xfId="0" applyFont="1" applyFill="1"/>
    <xf numFmtId="0" fontId="45" fillId="2" borderId="2" xfId="26" applyFont="1" applyBorder="1" applyAlignment="1">
      <alignment horizontal="left" vertical="center" wrapText="1"/>
    </xf>
    <xf numFmtId="0" fontId="45" fillId="2" borderId="2" xfId="26" applyFont="1" applyBorder="1">
      <alignment horizontal="left" vertical="top" wrapText="1"/>
    </xf>
    <xf numFmtId="0" fontId="61" fillId="0" borderId="0" xfId="24" applyFont="1" applyBorder="1" applyAlignment="1">
      <alignment horizontal="center" vertical="center" wrapText="1"/>
    </xf>
    <xf numFmtId="0" fontId="50" fillId="0" borderId="0" xfId="24" applyFont="1" applyAlignment="1">
      <alignment horizontal="left" vertical="center" wrapText="1"/>
    </xf>
    <xf numFmtId="0" fontId="39" fillId="4" borderId="3" xfId="6" applyFont="1" applyBorder="1" applyAlignment="1" applyProtection="1">
      <alignment horizontal="center" vertical="top"/>
    </xf>
    <xf numFmtId="0" fontId="1" fillId="2" borderId="0" xfId="0" applyFont="1" applyFill="1" applyBorder="1" applyAlignment="1">
      <alignment horizontal="left" vertical="top"/>
    </xf>
    <xf numFmtId="0" fontId="38" fillId="2" borderId="0" xfId="0" applyFont="1" applyFill="1" applyBorder="1" applyAlignment="1">
      <alignment vertical="center" wrapText="1"/>
    </xf>
    <xf numFmtId="0" fontId="38" fillId="2" borderId="0" xfId="0" applyFont="1" applyFill="1" applyBorder="1" applyAlignment="1">
      <alignment horizontal="center" vertical="center" wrapText="1"/>
    </xf>
    <xf numFmtId="0" fontId="41" fillId="2" borderId="0" xfId="19" applyFont="1" applyFill="1">
      <alignment horizontal="left" vertical="center"/>
    </xf>
    <xf numFmtId="0" fontId="1" fillId="2" borderId="0" xfId="0" applyFont="1" applyFill="1" applyBorder="1" applyAlignment="1">
      <alignment horizontal="left" vertical="center" wrapText="1"/>
    </xf>
    <xf numFmtId="0" fontId="52" fillId="2" borderId="0" xfId="1" applyFont="1" applyFill="1" applyBorder="1"/>
    <xf numFmtId="0" fontId="31" fillId="2" borderId="0" xfId="20" applyFont="1" applyFill="1">
      <alignment horizontal="left" vertical="top" wrapText="1"/>
    </xf>
    <xf numFmtId="0" fontId="54" fillId="2" borderId="0" xfId="0" applyFont="1" applyFill="1" applyBorder="1" applyAlignment="1">
      <alignment horizontal="left" vertical="top" wrapText="1"/>
    </xf>
    <xf numFmtId="0" fontId="54" fillId="2" borderId="0" xfId="0" applyFont="1" applyFill="1" applyBorder="1" applyAlignment="1">
      <alignment vertical="top" wrapText="1"/>
    </xf>
    <xf numFmtId="0" fontId="2" fillId="2" borderId="0" xfId="0" applyFont="1" applyFill="1" applyBorder="1" applyAlignment="1">
      <alignment horizontal="left" vertical="top"/>
    </xf>
    <xf numFmtId="0" fontId="42" fillId="2" borderId="7" xfId="14" applyFont="1" applyFill="1" applyBorder="1" applyAlignment="1">
      <alignment vertical="top" wrapText="1"/>
    </xf>
    <xf numFmtId="0" fontId="42" fillId="2" borderId="19" xfId="14" applyFont="1" applyFill="1" applyBorder="1" applyAlignment="1">
      <alignment vertical="top" wrapText="1"/>
    </xf>
    <xf numFmtId="0" fontId="29" fillId="2" borderId="10" xfId="3" applyFont="1" applyFill="1" applyBorder="1">
      <alignment horizontal="left" vertical="top" wrapText="1"/>
    </xf>
    <xf numFmtId="0" fontId="29" fillId="2" borderId="12" xfId="3" applyFont="1" applyFill="1" applyBorder="1">
      <alignment horizontal="left" vertical="top" wrapText="1"/>
    </xf>
    <xf numFmtId="0" fontId="53" fillId="2" borderId="0" xfId="7" applyFont="1" applyFill="1" applyBorder="1" applyAlignment="1">
      <alignment horizontal="left" vertical="top" wrapText="1"/>
    </xf>
    <xf numFmtId="0" fontId="53" fillId="2" borderId="11" xfId="7" applyFont="1" applyFill="1" applyBorder="1" applyAlignment="1">
      <alignment horizontal="left" vertical="top" wrapText="1"/>
    </xf>
    <xf numFmtId="0" fontId="52" fillId="2" borderId="0" xfId="1" applyFont="1" applyFill="1"/>
    <xf numFmtId="0" fontId="7" fillId="2" borderId="0" xfId="0" applyFont="1" applyFill="1" applyBorder="1" applyAlignment="1">
      <alignment horizontal="left" vertical="top"/>
    </xf>
    <xf numFmtId="0" fontId="7" fillId="2" borderId="11" xfId="0" applyFont="1" applyFill="1" applyBorder="1" applyAlignment="1">
      <alignment horizontal="left" vertical="top"/>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35" fillId="2" borderId="0" xfId="34" applyFont="1" applyFill="1" applyBorder="1" applyAlignment="1">
      <alignment wrapText="1"/>
    </xf>
    <xf numFmtId="0" fontId="53" fillId="2" borderId="0" xfId="7" applyFont="1" applyFill="1" applyBorder="1">
      <alignment horizontal="left" vertical="top" wrapText="1"/>
    </xf>
    <xf numFmtId="0" fontId="38" fillId="2" borderId="2" xfId="3" applyFont="1" applyFill="1" applyBorder="1" applyAlignment="1">
      <alignment horizontal="left" vertical="center" wrapText="1"/>
    </xf>
    <xf numFmtId="0" fontId="7" fillId="2" borderId="0" xfId="0" applyFont="1" applyFill="1" applyBorder="1" applyAlignment="1">
      <alignment vertical="top" wrapText="1"/>
    </xf>
    <xf numFmtId="0" fontId="24" fillId="2" borderId="11" xfId="0" applyFont="1" applyFill="1" applyBorder="1"/>
    <xf numFmtId="0" fontId="7" fillId="2" borderId="0" xfId="0" applyFont="1" applyFill="1" applyBorder="1"/>
    <xf numFmtId="0" fontId="7" fillId="2" borderId="14" xfId="0" applyFont="1" applyFill="1" applyBorder="1" applyAlignment="1">
      <alignment vertical="top" wrapText="1"/>
    </xf>
    <xf numFmtId="0" fontId="24" fillId="2" borderId="15" xfId="0" applyFont="1" applyFill="1" applyBorder="1"/>
    <xf numFmtId="0" fontId="1" fillId="2" borderId="0" xfId="0" applyFont="1" applyFill="1" applyBorder="1" applyAlignment="1">
      <alignment vertical="top" wrapText="1"/>
    </xf>
    <xf numFmtId="0" fontId="7" fillId="2" borderId="0" xfId="0" applyFont="1" applyFill="1" applyBorder="1" applyAlignment="1">
      <alignment horizontal="center" vertical="center"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38" fillId="2" borderId="13" xfId="3" applyFont="1" applyFill="1" applyBorder="1" applyAlignment="1">
      <alignment horizontal="left" vertical="center" wrapText="1"/>
    </xf>
    <xf numFmtId="0" fontId="7" fillId="2" borderId="15" xfId="0" applyFont="1" applyFill="1" applyBorder="1" applyAlignment="1">
      <alignment vertical="top" wrapText="1"/>
    </xf>
    <xf numFmtId="0" fontId="7" fillId="2" borderId="11" xfId="0" applyFont="1" applyFill="1" applyBorder="1" applyAlignment="1">
      <alignment vertical="top" wrapText="1"/>
    </xf>
    <xf numFmtId="0" fontId="24" fillId="2" borderId="8" xfId="0" applyFont="1" applyFill="1" applyBorder="1"/>
    <xf numFmtId="0" fontId="38" fillId="2" borderId="13" xfId="3" applyFont="1" applyFill="1" applyBorder="1">
      <alignment horizontal="left" vertical="top" wrapText="1"/>
    </xf>
    <xf numFmtId="0" fontId="8" fillId="2" borderId="0" xfId="0" applyFont="1" applyFill="1" applyBorder="1" applyAlignment="1">
      <alignment vertical="top" wrapText="1"/>
    </xf>
    <xf numFmtId="0" fontId="8" fillId="2" borderId="0" xfId="0" applyFont="1" applyFill="1" applyBorder="1" applyAlignment="1">
      <alignment horizontal="center" vertical="center" wrapText="1"/>
    </xf>
    <xf numFmtId="0" fontId="8" fillId="2" borderId="0" xfId="0" applyFont="1" applyFill="1"/>
    <xf numFmtId="0" fontId="50" fillId="2" borderId="0" xfId="24" applyFont="1" applyFill="1" applyAlignment="1">
      <alignment horizontal="center" vertical="center" wrapText="1"/>
    </xf>
    <xf numFmtId="0" fontId="24" fillId="2" borderId="0" xfId="0" applyFont="1" applyFill="1" applyAlignment="1">
      <alignment horizontal="center" vertical="center"/>
    </xf>
    <xf numFmtId="0" fontId="24" fillId="2" borderId="0" xfId="0" applyFont="1" applyFill="1" applyBorder="1" applyAlignment="1">
      <alignment horizontal="center" vertical="center"/>
    </xf>
    <xf numFmtId="0" fontId="47" fillId="2" borderId="18" xfId="35" applyFont="1" applyFill="1" applyBorder="1" applyAlignment="1">
      <alignment horizontal="center" vertical="center" wrapText="1"/>
    </xf>
    <xf numFmtId="0" fontId="44" fillId="2" borderId="0" xfId="7" applyFont="1" applyFill="1" applyBorder="1">
      <alignment horizontal="left" vertical="top" wrapText="1"/>
    </xf>
    <xf numFmtId="0" fontId="47" fillId="2" borderId="4" xfId="35" applyFont="1" applyFill="1" applyAlignment="1">
      <alignment horizontal="center" vertical="center" wrapText="1"/>
    </xf>
    <xf numFmtId="0" fontId="46" fillId="2" borderId="8" xfId="7" applyFont="1" applyFill="1" applyBorder="1" applyAlignment="1">
      <alignment vertical="top" wrapText="1"/>
    </xf>
    <xf numFmtId="0" fontId="7" fillId="0" borderId="16" xfId="31" applyFont="1" applyFill="1" applyBorder="1" applyAlignment="1">
      <alignment horizontal="left" vertical="center"/>
    </xf>
    <xf numFmtId="0" fontId="38" fillId="2" borderId="2" xfId="3" applyFont="1" applyFill="1" applyBorder="1">
      <alignment horizontal="left" vertical="top" wrapText="1"/>
    </xf>
    <xf numFmtId="0" fontId="7" fillId="2" borderId="14" xfId="2" applyFont="1" applyFill="1" applyBorder="1" applyAlignment="1">
      <alignment horizontal="left" vertical="top"/>
    </xf>
    <xf numFmtId="0" fontId="8" fillId="2" borderId="2" xfId="21" applyFont="1" applyAlignment="1">
      <alignment horizontal="left" vertical="center" wrapText="1"/>
    </xf>
    <xf numFmtId="0" fontId="47" fillId="0" borderId="4" xfId="35" applyFont="1" applyAlignment="1">
      <alignment horizontal="center" vertical="center" wrapText="1"/>
    </xf>
    <xf numFmtId="0" fontId="37" fillId="8" borderId="0" xfId="0" applyFont="1" applyFill="1" applyAlignment="1">
      <alignment horizontal="center" vertical="center"/>
    </xf>
    <xf numFmtId="0" fontId="36" fillId="11" borderId="0" xfId="0" applyFont="1" applyFill="1" applyAlignment="1">
      <alignment horizontal="center" vertical="center"/>
    </xf>
    <xf numFmtId="0" fontId="38" fillId="0" borderId="0" xfId="4" applyFont="1" applyFill="1">
      <alignment horizontal="left" vertical="center" wrapText="1"/>
    </xf>
    <xf numFmtId="0" fontId="42" fillId="0" borderId="0" xfId="14" applyFont="1" applyFill="1" applyBorder="1" applyAlignment="1">
      <alignment horizontal="left" vertical="top" wrapText="1"/>
    </xf>
    <xf numFmtId="0" fontId="43" fillId="0" borderId="0" xfId="14" applyFont="1" applyFill="1" applyBorder="1" applyAlignment="1">
      <alignment horizontal="left" vertical="top" wrapText="1"/>
    </xf>
    <xf numFmtId="0" fontId="31" fillId="0" borderId="0" xfId="20" applyFont="1">
      <alignment horizontal="left" vertical="top" wrapText="1"/>
    </xf>
    <xf numFmtId="0" fontId="24" fillId="7" borderId="0" xfId="0" applyFont="1" applyFill="1"/>
    <xf numFmtId="0" fontId="42" fillId="0" borderId="19" xfId="14" applyFont="1" applyFill="1" applyBorder="1" applyAlignment="1">
      <alignment horizontal="left" vertical="top" wrapText="1"/>
    </xf>
    <xf numFmtId="0" fontId="54" fillId="2" borderId="0" xfId="0" applyFont="1" applyFill="1" applyBorder="1" applyAlignment="1">
      <alignment horizontal="center" vertical="top" wrapText="1"/>
    </xf>
    <xf numFmtId="0" fontId="33" fillId="2" borderId="0" xfId="3" applyFont="1" applyFill="1" applyBorder="1" applyAlignment="1">
      <alignment horizontal="left" vertical="top" wrapText="1"/>
    </xf>
    <xf numFmtId="0" fontId="47" fillId="5" borderId="4" xfId="35" applyFont="1" applyFill="1" applyAlignment="1">
      <alignment horizontal="center" vertical="center" wrapText="1"/>
    </xf>
    <xf numFmtId="0" fontId="46" fillId="2" borderId="17" xfId="7" applyFont="1" applyFill="1" applyBorder="1" applyAlignment="1">
      <alignment horizontal="left" wrapText="1"/>
    </xf>
    <xf numFmtId="0" fontId="46" fillId="2" borderId="8" xfId="7" applyFont="1" applyFill="1" applyBorder="1" applyAlignment="1">
      <alignment horizontal="center" vertical="top" wrapText="1"/>
    </xf>
    <xf numFmtId="0" fontId="46" fillId="2" borderId="8" xfId="7" applyFont="1" applyFill="1" applyBorder="1" applyAlignment="1">
      <alignment horizontal="left" vertical="top" wrapText="1"/>
    </xf>
    <xf numFmtId="0" fontId="46" fillId="2" borderId="9" xfId="7" applyFont="1" applyFill="1" applyBorder="1" applyAlignment="1">
      <alignment horizontal="left" vertical="top" wrapText="1"/>
    </xf>
    <xf numFmtId="0" fontId="46" fillId="0" borderId="8" xfId="7" applyFont="1" applyBorder="1" applyAlignment="1">
      <alignment horizontal="left" vertical="top" wrapText="1"/>
    </xf>
    <xf numFmtId="0" fontId="46" fillId="0" borderId="9" xfId="7" applyFont="1" applyBorder="1" applyAlignment="1">
      <alignment horizontal="left" vertical="top" wrapText="1"/>
    </xf>
    <xf numFmtId="0" fontId="45" fillId="2" borderId="0" xfId="0" applyFont="1" applyFill="1" applyBorder="1" applyAlignment="1">
      <alignment horizontal="center" vertical="top" wrapText="1"/>
    </xf>
    <xf numFmtId="0" fontId="42" fillId="2" borderId="0" xfId="0" applyFont="1" applyFill="1" applyBorder="1" applyAlignment="1">
      <alignment horizontal="left" vertical="center" wrapText="1"/>
    </xf>
    <xf numFmtId="0" fontId="38" fillId="2" borderId="0" xfId="4" applyFont="1" applyFill="1" applyAlignment="1">
      <alignment horizontal="left" vertical="center" wrapText="1"/>
    </xf>
    <xf numFmtId="0" fontId="36" fillId="4" borderId="0" xfId="0" applyFont="1" applyFill="1" applyBorder="1" applyAlignment="1">
      <alignment horizontal="center" vertical="center"/>
    </xf>
    <xf numFmtId="0" fontId="7" fillId="2" borderId="2" xfId="3" applyFont="1" applyProtection="1">
      <alignment horizontal="left" vertical="top" wrapText="1"/>
    </xf>
    <xf numFmtId="0" fontId="34" fillId="0" borderId="2" xfId="5" applyFont="1" applyBorder="1" applyProtection="1">
      <alignment horizontal="left" vertical="top" wrapText="1"/>
    </xf>
    <xf numFmtId="0" fontId="7" fillId="2" borderId="1" xfId="3" applyFont="1" applyBorder="1" applyProtection="1">
      <alignment horizontal="left" vertical="top" wrapText="1"/>
    </xf>
    <xf numFmtId="0" fontId="7" fillId="2" borderId="0" xfId="3" applyFont="1" applyBorder="1" applyProtection="1">
      <alignment horizontal="left" vertical="top" wrapText="1"/>
    </xf>
    <xf numFmtId="9" fontId="39" fillId="4" borderId="2" xfId="6" applyNumberFormat="1" applyFont="1" applyAlignment="1">
      <alignment horizontal="center" vertical="center"/>
    </xf>
    <xf numFmtId="0" fontId="39" fillId="2" borderId="1" xfId="3" applyFont="1" applyBorder="1" applyProtection="1">
      <alignment horizontal="left" vertical="top" wrapText="1"/>
    </xf>
    <xf numFmtId="0" fontId="39" fillId="2" borderId="0" xfId="3" applyFont="1" applyBorder="1" applyProtection="1">
      <alignment horizontal="left" vertical="top" wrapText="1"/>
    </xf>
    <xf numFmtId="0" fontId="39" fillId="2" borderId="3" xfId="3" applyFont="1" applyBorder="1" applyProtection="1">
      <alignment horizontal="left" vertical="top" wrapText="1"/>
    </xf>
    <xf numFmtId="0" fontId="34" fillId="0" borderId="2" xfId="13" applyFont="1" applyBorder="1" applyProtection="1">
      <alignment horizontal="left" vertical="top" wrapText="1"/>
    </xf>
    <xf numFmtId="0" fontId="7" fillId="2" borderId="2" xfId="3" applyFont="1" applyAlignment="1" applyProtection="1">
      <alignment horizontal="left" vertical="center" wrapText="1"/>
    </xf>
    <xf numFmtId="0" fontId="56"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33" fillId="0" borderId="0" xfId="20" applyFont="1">
      <alignment horizontal="left" vertical="top" wrapText="1"/>
    </xf>
    <xf numFmtId="0" fontId="38" fillId="0" borderId="0" xfId="0" applyFont="1" applyAlignment="1">
      <alignment horizontal="left" vertical="center" wrapText="1"/>
    </xf>
    <xf numFmtId="0" fontId="42" fillId="0" borderId="0" xfId="14" applyFont="1" applyFill="1" applyBorder="1" applyAlignment="1">
      <alignment horizontal="left" vertical="center" wrapText="1"/>
    </xf>
    <xf numFmtId="0" fontId="60" fillId="0" borderId="1" xfId="14" applyFont="1" applyBorder="1">
      <alignment horizontal="left" vertical="top" wrapText="1"/>
    </xf>
  </cellXfs>
  <cellStyles count="37">
    <cellStyle name="Blanco" xfId="25" xr:uid="{00000000-0005-0000-0000-000000000000}"/>
    <cellStyle name="Borde derecho" xfId="23" xr:uid="{00000000-0005-0000-0000-000001000000}"/>
    <cellStyle name="Encabezado 4" xfId="2" builtinId="19"/>
    <cellStyle name="Estilo 1" xfId="3" xr:uid="{00000000-0005-0000-0000-000003000000}"/>
    <cellStyle name="Estilo 10" xfId="12" xr:uid="{00000000-0005-0000-0000-000004000000}"/>
    <cellStyle name="Estilo 11" xfId="13" xr:uid="{00000000-0005-0000-0000-000005000000}"/>
    <cellStyle name="Estilo 12" xfId="14" xr:uid="{00000000-0005-0000-0000-000006000000}"/>
    <cellStyle name="Estilo 13" xfId="16" xr:uid="{00000000-0005-0000-0000-000007000000}"/>
    <cellStyle name="Estilo 14" xfId="15" xr:uid="{00000000-0005-0000-0000-000008000000}"/>
    <cellStyle name="Estilo 15" xfId="17" xr:uid="{00000000-0005-0000-0000-000009000000}"/>
    <cellStyle name="Estilo 16" xfId="18" xr:uid="{00000000-0005-0000-0000-00000A000000}"/>
    <cellStyle name="Estilo 17" xfId="19" xr:uid="{00000000-0005-0000-0000-00000B000000}"/>
    <cellStyle name="Estilo 18" xfId="20" xr:uid="{00000000-0005-0000-0000-00000C000000}"/>
    <cellStyle name="Estilo 19" xfId="21" xr:uid="{00000000-0005-0000-0000-00000D000000}"/>
    <cellStyle name="Estilo 2" xfId="4" xr:uid="{00000000-0005-0000-0000-00000E000000}"/>
    <cellStyle name="Estilo 3" xfId="8" xr:uid="{00000000-0005-0000-0000-00000F000000}"/>
    <cellStyle name="Estilo 4" xfId="5" xr:uid="{00000000-0005-0000-0000-000010000000}"/>
    <cellStyle name="Estilo 5" xfId="6" xr:uid="{00000000-0005-0000-0000-000011000000}"/>
    <cellStyle name="Estilo 6" xfId="7" xr:uid="{00000000-0005-0000-0000-000012000000}"/>
    <cellStyle name="Estilo 7" xfId="9" xr:uid="{00000000-0005-0000-0000-000013000000}"/>
    <cellStyle name="Estilo 8" xfId="10" xr:uid="{00000000-0005-0000-0000-000014000000}"/>
    <cellStyle name="Estilo 9" xfId="11" xr:uid="{00000000-0005-0000-0000-000015000000}"/>
    <cellStyle name="Fondo trama" xfId="33" xr:uid="{00000000-0005-0000-0000-000016000000}"/>
    <cellStyle name="Millares" xfId="22" builtinId="3"/>
    <cellStyle name="Normal" xfId="0" builtinId="0"/>
    <cellStyle name="Normal 2" xfId="1" xr:uid="{00000000-0005-0000-0000-000019000000}"/>
    <cellStyle name="Nota" xfId="24" xr:uid="{00000000-0005-0000-0000-00001A000000}"/>
    <cellStyle name="Porcentaje" xfId="36" builtinId="5"/>
    <cellStyle name="Resultado numero" xfId="31" xr:uid="{00000000-0005-0000-0000-00001B000000}"/>
    <cellStyle name="Resultado texto" xfId="35" xr:uid="{00000000-0005-0000-0000-00001C000000}"/>
    <cellStyle name="Subtitulo_sector" xfId="29" xr:uid="{00000000-0005-0000-0000-00001D000000}"/>
    <cellStyle name="Texto negrita tabla" xfId="28" xr:uid="{00000000-0005-0000-0000-00001E000000}"/>
    <cellStyle name="Texto tabla" xfId="26" xr:uid="{00000000-0005-0000-0000-00001F000000}"/>
    <cellStyle name="Titulo tabla" xfId="34" xr:uid="{00000000-0005-0000-0000-000020000000}"/>
    <cellStyle name="Valor azul" xfId="27" xr:uid="{00000000-0005-0000-0000-000021000000}"/>
    <cellStyle name="Valor naranja" xfId="32" xr:uid="{00000000-0005-0000-0000-000022000000}"/>
    <cellStyle name="Valor violeta" xfId="30" xr:uid="{00000000-0005-0000-0000-000023000000}"/>
  </cellStyles>
  <dxfs count="4">
    <dxf>
      <font>
        <color rgb="FFC00000"/>
      </font>
      <fill>
        <patternFill>
          <bgColor rgb="FFC00000"/>
        </patternFill>
      </fill>
    </dxf>
    <dxf>
      <font>
        <color rgb="FF00B050"/>
      </font>
      <fill>
        <patternFill>
          <bgColor rgb="FF00B050"/>
        </patternFill>
      </fill>
    </dxf>
    <dxf>
      <font>
        <color rgb="FFC00000"/>
      </font>
      <fill>
        <patternFill>
          <bgColor rgb="FFC00000"/>
        </patternFill>
      </fill>
    </dxf>
    <dxf>
      <font>
        <color rgb="FF00B050"/>
      </font>
      <fill>
        <patternFill>
          <bgColor rgb="FF00B050"/>
        </patternFill>
      </fill>
    </dxf>
  </dxfs>
  <tableStyles count="0" defaultTableStyle="TableStyleMedium2" defaultPivotStyle="PivotStyleLight16"/>
  <colors>
    <mruColors>
      <color rgb="FF9D92C5"/>
      <color rgb="FFC49CAA"/>
      <color rgb="FF202D57"/>
      <color rgb="FFED6729"/>
      <color rgb="FFF4B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C&#225;lculo preparaci&#243;n ABHR'!A1"/><Relationship Id="rId3" Type="http://schemas.openxmlformats.org/officeDocument/2006/relationships/hyperlink" Target="#'Calculo cantidad dispensad AHRB'!E9"/><Relationship Id="rId7" Type="http://schemas.openxmlformats.org/officeDocument/2006/relationships/hyperlink" Target="#'Calculo preparaci&#243;n ABHR'!E8"/><Relationship Id="rId12"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C&#225;lculo volumen ABHR por mes'!A1"/><Relationship Id="rId5" Type="http://schemas.openxmlformats.org/officeDocument/2006/relationships/hyperlink" Target="#'Calculo cantidad ABHR por mes'!E8"/><Relationship Id="rId15" Type="http://schemas.openxmlformats.org/officeDocument/2006/relationships/image" Target="../media/image9.jp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C&#225;lculo dispensadores AHRB'!A1"/><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g"/><Relationship Id="rId1" Type="http://schemas.openxmlformats.org/officeDocument/2006/relationships/hyperlink" Target="#Indice!A2"/><Relationship Id="rId6" Type="http://schemas.openxmlformats.org/officeDocument/2006/relationships/image" Target="../media/image9.jpg"/><Relationship Id="rId5" Type="http://schemas.openxmlformats.org/officeDocument/2006/relationships/image" Target="../media/image1.png"/><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9.jpg"/><Relationship Id="rId5" Type="http://schemas.openxmlformats.org/officeDocument/2006/relationships/image" Target="../media/image2.jpg"/><Relationship Id="rId4" Type="http://schemas.openxmlformats.org/officeDocument/2006/relationships/hyperlink" Target="#Indice!A2"/></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jpg"/><Relationship Id="rId1" Type="http://schemas.openxmlformats.org/officeDocument/2006/relationships/hyperlink" Target="#Indice!A2"/><Relationship Id="rId6" Type="http://schemas.openxmlformats.org/officeDocument/2006/relationships/image" Target="../media/image9.jpg"/><Relationship Id="rId5" Type="http://schemas.openxmlformats.org/officeDocument/2006/relationships/image" Target="../media/image8.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14</xdr:col>
      <xdr:colOff>1806574</xdr:colOff>
      <xdr:row>5</xdr:row>
      <xdr:rowOff>604876</xdr:rowOff>
    </xdr:from>
    <xdr:to>
      <xdr:col>14</xdr:col>
      <xdr:colOff>2455691</xdr:colOff>
      <xdr:row>9</xdr:row>
      <xdr:rowOff>206375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729949" y="5002251"/>
          <a:ext cx="649117" cy="3760749"/>
        </a:xfrm>
        <a:prstGeom prst="rect">
          <a:avLst/>
        </a:prstGeom>
      </xdr:spPr>
    </xdr:pic>
    <xdr:clientData/>
  </xdr:twoCellAnchor>
  <xdr:twoCellAnchor>
    <xdr:from>
      <xdr:col>12</xdr:col>
      <xdr:colOff>0</xdr:colOff>
      <xdr:row>8</xdr:row>
      <xdr:rowOff>63501</xdr:rowOff>
    </xdr:from>
    <xdr:to>
      <xdr:col>13</xdr:col>
      <xdr:colOff>11546</xdr:colOff>
      <xdr:row>9</xdr:row>
      <xdr:rowOff>63500</xdr:rowOff>
    </xdr:to>
    <xdr:sp macro="" textlink="">
      <xdr:nvSpPr>
        <xdr:cNvPr id="5" name="Proceso 4">
          <a:extLst>
            <a:ext uri="{FF2B5EF4-FFF2-40B4-BE49-F238E27FC236}">
              <a16:creationId xmlns:a16="http://schemas.microsoft.com/office/drawing/2014/main" id="{00000000-0008-0000-0000-000005000000}"/>
            </a:ext>
          </a:extLst>
        </xdr:cNvPr>
        <xdr:cNvSpPr/>
      </xdr:nvSpPr>
      <xdr:spPr>
        <a:xfrm>
          <a:off x="17446625" y="7223126"/>
          <a:ext cx="2789671" cy="984249"/>
        </a:xfrm>
        <a:prstGeom prst="flowChartProcess">
          <a:avLst/>
        </a:prstGeom>
        <a:noFill/>
        <a:ln w="76200">
          <a:solidFill>
            <a:srgbClr val="D76507"/>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185604</xdr:colOff>
      <xdr:row>0</xdr:row>
      <xdr:rowOff>190499</xdr:rowOff>
    </xdr:from>
    <xdr:to>
      <xdr:col>0</xdr:col>
      <xdr:colOff>1428295</xdr:colOff>
      <xdr:row>2</xdr:row>
      <xdr:rowOff>587374</xdr:rowOff>
    </xdr:to>
    <xdr:pic>
      <xdr:nvPicPr>
        <xdr:cNvPr id="20" name="Imagen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185604" y="190499"/>
          <a:ext cx="1242691" cy="1285875"/>
        </a:xfrm>
        <a:prstGeom prst="rect">
          <a:avLst/>
        </a:prstGeom>
      </xdr:spPr>
    </xdr:pic>
    <xdr:clientData/>
  </xdr:twoCellAnchor>
  <xdr:twoCellAnchor editAs="oneCell">
    <xdr:from>
      <xdr:col>14</xdr:col>
      <xdr:colOff>168658</xdr:colOff>
      <xdr:row>6</xdr:row>
      <xdr:rowOff>1318414</xdr:rowOff>
    </xdr:from>
    <xdr:to>
      <xdr:col>14</xdr:col>
      <xdr:colOff>330794</xdr:colOff>
      <xdr:row>7</xdr:row>
      <xdr:rowOff>762001</xdr:rowOff>
    </xdr:to>
    <xdr:pic>
      <xdr:nvPicPr>
        <xdr:cNvPr id="21" name="Imagen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22441283" y="6477789"/>
          <a:ext cx="162136" cy="824712"/>
        </a:xfrm>
        <a:prstGeom prst="rect">
          <a:avLst/>
        </a:prstGeom>
      </xdr:spPr>
    </xdr:pic>
    <xdr:clientData/>
  </xdr:twoCellAnchor>
  <xdr:twoCellAnchor editAs="oneCell">
    <xdr:from>
      <xdr:col>14</xdr:col>
      <xdr:colOff>1800225</xdr:colOff>
      <xdr:row>2</xdr:row>
      <xdr:rowOff>396875</xdr:rowOff>
    </xdr:from>
    <xdr:to>
      <xdr:col>14</xdr:col>
      <xdr:colOff>2385505</xdr:colOff>
      <xdr:row>4</xdr:row>
      <xdr:rowOff>1311275</xdr:rowOff>
    </xdr:to>
    <xdr:pic>
      <xdr:nvPicPr>
        <xdr:cNvPr id="22" name="Imagen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23723600" y="1285875"/>
          <a:ext cx="585280" cy="3390900"/>
        </a:xfrm>
        <a:prstGeom prst="rect">
          <a:avLst/>
        </a:prstGeom>
      </xdr:spPr>
    </xdr:pic>
    <xdr:clientData/>
  </xdr:twoCellAnchor>
  <xdr:twoCellAnchor editAs="oneCell">
    <xdr:from>
      <xdr:col>0</xdr:col>
      <xdr:colOff>793750</xdr:colOff>
      <xdr:row>3</xdr:row>
      <xdr:rowOff>95250</xdr:rowOff>
    </xdr:from>
    <xdr:to>
      <xdr:col>0</xdr:col>
      <xdr:colOff>1203274</xdr:colOff>
      <xdr:row>3</xdr:row>
      <xdr:rowOff>504774</xdr:rowOff>
    </xdr:to>
    <xdr:pic>
      <xdr:nvPicPr>
        <xdr:cNvPr id="7" name="Imagen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3750" y="2286000"/>
          <a:ext cx="409524" cy="409524"/>
        </a:xfrm>
        <a:prstGeom prst="rect">
          <a:avLst/>
        </a:prstGeom>
      </xdr:spPr>
    </xdr:pic>
    <xdr:clientData/>
  </xdr:twoCellAnchor>
  <xdr:twoCellAnchor editAs="oneCell">
    <xdr:from>
      <xdr:col>0</xdr:col>
      <xdr:colOff>832625</xdr:colOff>
      <xdr:row>6</xdr:row>
      <xdr:rowOff>277000</xdr:rowOff>
    </xdr:from>
    <xdr:to>
      <xdr:col>0</xdr:col>
      <xdr:colOff>1223101</xdr:colOff>
      <xdr:row>6</xdr:row>
      <xdr:rowOff>677000</xdr:rowOff>
    </xdr:to>
    <xdr:pic>
      <xdr:nvPicPr>
        <xdr:cNvPr id="23" name="Imagen 22">
          <a:hlinkClick xmlns:r="http://schemas.openxmlformats.org/officeDocument/2006/relationships" r:id="rId5"/>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32625" y="5436375"/>
          <a:ext cx="390476" cy="400000"/>
        </a:xfrm>
        <a:prstGeom prst="rect">
          <a:avLst/>
        </a:prstGeom>
      </xdr:spPr>
    </xdr:pic>
    <xdr:clientData/>
  </xdr:twoCellAnchor>
  <xdr:twoCellAnchor editAs="oneCell">
    <xdr:from>
      <xdr:col>0</xdr:col>
      <xdr:colOff>808000</xdr:colOff>
      <xdr:row>9</xdr:row>
      <xdr:rowOff>236500</xdr:rowOff>
    </xdr:from>
    <xdr:to>
      <xdr:col>0</xdr:col>
      <xdr:colOff>1217524</xdr:colOff>
      <xdr:row>9</xdr:row>
      <xdr:rowOff>636500</xdr:rowOff>
    </xdr:to>
    <xdr:pic>
      <xdr:nvPicPr>
        <xdr:cNvPr id="24" name="Imagen 23">
          <a:hlinkClick xmlns:r="http://schemas.openxmlformats.org/officeDocument/2006/relationships" r:id="rId7"/>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8000" y="8380375"/>
          <a:ext cx="409524" cy="400000"/>
        </a:xfrm>
        <a:prstGeom prst="rect">
          <a:avLst/>
        </a:prstGeom>
      </xdr:spPr>
    </xdr:pic>
    <xdr:clientData/>
  </xdr:twoCellAnchor>
  <xdr:twoCellAnchor>
    <xdr:from>
      <xdr:col>2</xdr:col>
      <xdr:colOff>777875</xdr:colOff>
      <xdr:row>2</xdr:row>
      <xdr:rowOff>476251</xdr:rowOff>
    </xdr:from>
    <xdr:to>
      <xdr:col>5</xdr:col>
      <xdr:colOff>149540</xdr:colOff>
      <xdr:row>4</xdr:row>
      <xdr:rowOff>873125</xdr:rowOff>
    </xdr:to>
    <xdr:grpSp>
      <xdr:nvGrpSpPr>
        <xdr:cNvPr id="25" name="Grupo 24">
          <a:hlinkClick xmlns:r="http://schemas.openxmlformats.org/officeDocument/2006/relationships" r:id="rId9"/>
          <a:extLst>
            <a:ext uri="{FF2B5EF4-FFF2-40B4-BE49-F238E27FC236}">
              <a16:creationId xmlns:a16="http://schemas.microsoft.com/office/drawing/2014/main" id="{00000000-0008-0000-0000-000019000000}"/>
            </a:ext>
          </a:extLst>
        </xdr:cNvPr>
        <xdr:cNvGrpSpPr/>
      </xdr:nvGrpSpPr>
      <xdr:grpSpPr>
        <a:xfrm>
          <a:off x="6858000" y="1365251"/>
          <a:ext cx="1864040" cy="2873374"/>
          <a:chOff x="61423" y="4127499"/>
          <a:chExt cx="2215367" cy="3100388"/>
        </a:xfrm>
      </xdr:grpSpPr>
      <xdr:pic>
        <xdr:nvPicPr>
          <xdr:cNvPr id="26" name="Imagen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0"/>
          <a:stretch>
            <a:fillRect/>
          </a:stretch>
        </xdr:blipFill>
        <xdr:spPr>
          <a:xfrm>
            <a:off x="370417" y="4127499"/>
            <a:ext cx="1041650" cy="1868723"/>
          </a:xfrm>
          <a:prstGeom prst="rect">
            <a:avLst/>
          </a:prstGeom>
        </xdr:spPr>
      </xdr:pic>
      <xdr:pic>
        <xdr:nvPicPr>
          <xdr:cNvPr id="27" name="Imagen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0"/>
          <a:stretch>
            <a:fillRect/>
          </a:stretch>
        </xdr:blipFill>
        <xdr:spPr>
          <a:xfrm>
            <a:off x="1158875" y="4900083"/>
            <a:ext cx="1117915" cy="2005542"/>
          </a:xfrm>
          <a:prstGeom prst="rect">
            <a:avLst/>
          </a:prstGeom>
        </xdr:spPr>
      </xdr:pic>
      <xdr:pic>
        <xdr:nvPicPr>
          <xdr:cNvPr id="28" name="Imagen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0"/>
          <a:stretch>
            <a:fillRect/>
          </a:stretch>
        </xdr:blipFill>
        <xdr:spPr>
          <a:xfrm>
            <a:off x="61423" y="5057245"/>
            <a:ext cx="1209944" cy="2170642"/>
          </a:xfrm>
          <a:prstGeom prst="rect">
            <a:avLst/>
          </a:prstGeom>
        </xdr:spPr>
      </xdr:pic>
    </xdr:grpSp>
    <xdr:clientData/>
  </xdr:twoCellAnchor>
  <xdr:twoCellAnchor editAs="oneCell">
    <xdr:from>
      <xdr:col>2</xdr:col>
      <xdr:colOff>555625</xdr:colOff>
      <xdr:row>4</xdr:row>
      <xdr:rowOff>1365250</xdr:rowOff>
    </xdr:from>
    <xdr:to>
      <xdr:col>5</xdr:col>
      <xdr:colOff>497752</xdr:colOff>
      <xdr:row>7</xdr:row>
      <xdr:rowOff>619126</xdr:rowOff>
    </xdr:to>
    <xdr:pic>
      <xdr:nvPicPr>
        <xdr:cNvPr id="29" name="Imagen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286500" y="4318000"/>
          <a:ext cx="2434502" cy="2841626"/>
        </a:xfrm>
        <a:prstGeom prst="rect">
          <a:avLst/>
        </a:prstGeom>
      </xdr:spPr>
    </xdr:pic>
    <xdr:clientData/>
  </xdr:twoCellAnchor>
  <xdr:twoCellAnchor editAs="oneCell">
    <xdr:from>
      <xdr:col>2</xdr:col>
      <xdr:colOff>396875</xdr:colOff>
      <xdr:row>8</xdr:row>
      <xdr:rowOff>365125</xdr:rowOff>
    </xdr:from>
    <xdr:to>
      <xdr:col>5</xdr:col>
      <xdr:colOff>671260</xdr:colOff>
      <xdr:row>10</xdr:row>
      <xdr:rowOff>623805</xdr:rowOff>
    </xdr:to>
    <xdr:pic>
      <xdr:nvPicPr>
        <xdr:cNvPr id="30" name="Imagen 29">
          <a:hlinkClick xmlns:r="http://schemas.openxmlformats.org/officeDocument/2006/relationships" r:id="rId13"/>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127750" y="7524750"/>
          <a:ext cx="2766760" cy="2909805"/>
        </a:xfrm>
        <a:prstGeom prst="rect">
          <a:avLst/>
        </a:prstGeom>
      </xdr:spPr>
    </xdr:pic>
    <xdr:clientData/>
  </xdr:twoCellAnchor>
  <xdr:twoCellAnchor editAs="oneCell">
    <xdr:from>
      <xdr:col>13</xdr:col>
      <xdr:colOff>1270000</xdr:colOff>
      <xdr:row>10</xdr:row>
      <xdr:rowOff>158750</xdr:rowOff>
    </xdr:from>
    <xdr:to>
      <xdr:col>16</xdr:col>
      <xdr:colOff>70739</xdr:colOff>
      <xdr:row>10</xdr:row>
      <xdr:rowOff>1475486</xdr:rowOff>
    </xdr:to>
    <xdr:pic>
      <xdr:nvPicPr>
        <xdr:cNvPr id="4" name="Imagen 3">
          <a:extLst>
            <a:ext uri="{FF2B5EF4-FFF2-40B4-BE49-F238E27FC236}">
              <a16:creationId xmlns:a16="http://schemas.microsoft.com/office/drawing/2014/main" id="{231E4747-2AFE-482A-8BBB-D3CA4CAC9A8B}"/>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2844125" y="10795000"/>
          <a:ext cx="6912864" cy="1316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105834</xdr:colOff>
      <xdr:row>1</xdr:row>
      <xdr:rowOff>171977</xdr:rowOff>
    </xdr:from>
    <xdr:to>
      <xdr:col>1</xdr:col>
      <xdr:colOff>1184879</xdr:colOff>
      <xdr:row>3</xdr:row>
      <xdr:rowOff>463019</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24897" y="476248"/>
          <a:ext cx="1079045" cy="1111250"/>
        </a:xfrm>
        <a:prstGeom prst="rect">
          <a:avLst/>
        </a:prstGeom>
      </xdr:spPr>
    </xdr:pic>
    <xdr:clientData/>
  </xdr:twoCellAnchor>
  <xdr:twoCellAnchor>
    <xdr:from>
      <xdr:col>1</xdr:col>
      <xdr:colOff>79375</xdr:colOff>
      <xdr:row>10</xdr:row>
      <xdr:rowOff>174624</xdr:rowOff>
    </xdr:from>
    <xdr:to>
      <xdr:col>1</xdr:col>
      <xdr:colOff>2181540</xdr:colOff>
      <xdr:row>23</xdr:row>
      <xdr:rowOff>238125</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180975" y="5495924"/>
          <a:ext cx="2102165" cy="3429001"/>
          <a:chOff x="174625" y="4127499"/>
          <a:chExt cx="2102165" cy="3444876"/>
        </a:xfrm>
      </xdr:grpSpPr>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370417" y="4127499"/>
            <a:ext cx="1041650" cy="1868723"/>
          </a:xfrm>
          <a:prstGeom prst="rect">
            <a:avLst/>
          </a:prstGeom>
        </xdr:spPr>
      </xdr:pic>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158875" y="4900083"/>
            <a:ext cx="1117915" cy="2005542"/>
          </a:xfrm>
          <a:prstGeom prst="rect">
            <a:avLst/>
          </a:prstGeom>
        </xdr:spPr>
      </xdr:pic>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74625" y="5401733"/>
            <a:ext cx="1209944" cy="2170642"/>
          </a:xfrm>
          <a:prstGeom prst="rect">
            <a:avLst/>
          </a:prstGeom>
        </xdr:spPr>
      </xdr:pic>
    </xdr:grpSp>
    <xdr:clientData/>
  </xdr:twoCellAnchor>
  <xdr:twoCellAnchor editAs="oneCell">
    <xdr:from>
      <xdr:col>4</xdr:col>
      <xdr:colOff>625714</xdr:colOff>
      <xdr:row>6</xdr:row>
      <xdr:rowOff>280540</xdr:rowOff>
    </xdr:from>
    <xdr:to>
      <xdr:col>4</xdr:col>
      <xdr:colOff>1076378</xdr:colOff>
      <xdr:row>6</xdr:row>
      <xdr:rowOff>1037656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5208596">
          <a:off x="7012988" y="3799266"/>
          <a:ext cx="757116" cy="450664"/>
        </a:xfrm>
        <a:prstGeom prst="rect">
          <a:avLst/>
        </a:prstGeom>
      </xdr:spPr>
    </xdr:pic>
    <xdr:clientData/>
  </xdr:twoCellAnchor>
  <xdr:twoCellAnchor editAs="oneCell">
    <xdr:from>
      <xdr:col>3</xdr:col>
      <xdr:colOff>3952875</xdr:colOff>
      <xdr:row>26</xdr:row>
      <xdr:rowOff>317499</xdr:rowOff>
    </xdr:from>
    <xdr:to>
      <xdr:col>4</xdr:col>
      <xdr:colOff>334</xdr:colOff>
      <xdr:row>27</xdr:row>
      <xdr:rowOff>887684</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rot="10800000">
          <a:off x="7623175" y="14662149"/>
          <a:ext cx="3509" cy="951185"/>
        </a:xfrm>
        <a:prstGeom prst="rect">
          <a:avLst/>
        </a:prstGeom>
      </xdr:spPr>
    </xdr:pic>
    <xdr:clientData/>
  </xdr:twoCellAnchor>
  <xdr:twoCellAnchor>
    <xdr:from>
      <xdr:col>3</xdr:col>
      <xdr:colOff>3508375</xdr:colOff>
      <xdr:row>26</xdr:row>
      <xdr:rowOff>126999</xdr:rowOff>
    </xdr:from>
    <xdr:to>
      <xdr:col>8</xdr:col>
      <xdr:colOff>365125</xdr:colOff>
      <xdr:row>30</xdr:row>
      <xdr:rowOff>31749</xdr:rowOff>
    </xdr:to>
    <xdr:sp macro="" textlink="">
      <xdr:nvSpPr>
        <xdr:cNvPr id="9" name="Proceso 8">
          <a:extLst>
            <a:ext uri="{FF2B5EF4-FFF2-40B4-BE49-F238E27FC236}">
              <a16:creationId xmlns:a16="http://schemas.microsoft.com/office/drawing/2014/main" id="{00000000-0008-0000-0100-000009000000}"/>
            </a:ext>
          </a:extLst>
        </xdr:cNvPr>
        <xdr:cNvSpPr/>
      </xdr:nvSpPr>
      <xdr:spPr>
        <a:xfrm>
          <a:off x="6096000" y="8731249"/>
          <a:ext cx="4286250" cy="2555875"/>
        </a:xfrm>
        <a:prstGeom prst="flowChartProcess">
          <a:avLst/>
        </a:prstGeom>
        <a:noFill/>
        <a:ln w="76200">
          <a:solidFill>
            <a:srgbClr val="D76507"/>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927100</xdr:colOff>
      <xdr:row>1</xdr:row>
      <xdr:rowOff>228600</xdr:rowOff>
    </xdr:from>
    <xdr:to>
      <xdr:col>14</xdr:col>
      <xdr:colOff>550164</xdr:colOff>
      <xdr:row>3</xdr:row>
      <xdr:rowOff>719836</xdr:rowOff>
    </xdr:to>
    <xdr:pic>
      <xdr:nvPicPr>
        <xdr:cNvPr id="10" name="Imagen 9">
          <a:extLst>
            <a:ext uri="{FF2B5EF4-FFF2-40B4-BE49-F238E27FC236}">
              <a16:creationId xmlns:a16="http://schemas.microsoft.com/office/drawing/2014/main" id="{3B709B3D-D2F8-4767-84A6-62400D46FDA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211300" y="533400"/>
          <a:ext cx="6912864" cy="1316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5349875</xdr:colOff>
      <xdr:row>36</xdr:row>
      <xdr:rowOff>381000</xdr:rowOff>
    </xdr:from>
    <xdr:to>
      <xdr:col>9</xdr:col>
      <xdr:colOff>47625</xdr:colOff>
      <xdr:row>42</xdr:row>
      <xdr:rowOff>31750</xdr:rowOff>
    </xdr:to>
    <xdr:sp macro="" textlink="">
      <xdr:nvSpPr>
        <xdr:cNvPr id="14" name="Proceso 13">
          <a:extLst>
            <a:ext uri="{FF2B5EF4-FFF2-40B4-BE49-F238E27FC236}">
              <a16:creationId xmlns:a16="http://schemas.microsoft.com/office/drawing/2014/main" id="{00000000-0008-0000-0200-00000E000000}"/>
            </a:ext>
          </a:extLst>
        </xdr:cNvPr>
        <xdr:cNvSpPr/>
      </xdr:nvSpPr>
      <xdr:spPr>
        <a:xfrm>
          <a:off x="9782175" y="19761200"/>
          <a:ext cx="6407150" cy="2762250"/>
        </a:xfrm>
        <a:prstGeom prst="flowChartProcess">
          <a:avLst/>
        </a:prstGeom>
        <a:noFill/>
        <a:ln w="76200">
          <a:solidFill>
            <a:srgbClr val="D76507"/>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2</xdr:col>
      <xdr:colOff>289831</xdr:colOff>
      <xdr:row>35</xdr:row>
      <xdr:rowOff>10350</xdr:rowOff>
    </xdr:from>
    <xdr:to>
      <xdr:col>2</xdr:col>
      <xdr:colOff>1046947</xdr:colOff>
      <xdr:row>36</xdr:row>
      <xdr:rowOff>2082</xdr:rowOff>
    </xdr:to>
    <xdr:pic>
      <xdr:nvPicPr>
        <xdr:cNvPr id="15" name="Imagen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3464831" y="19314350"/>
          <a:ext cx="757116" cy="453550"/>
        </a:xfrm>
        <a:prstGeom prst="rect">
          <a:avLst/>
        </a:prstGeom>
      </xdr:spPr>
    </xdr:pic>
    <xdr:clientData/>
  </xdr:twoCellAnchor>
  <xdr:twoCellAnchor editAs="oneCell">
    <xdr:from>
      <xdr:col>2</xdr:col>
      <xdr:colOff>237300</xdr:colOff>
      <xdr:row>31</xdr:row>
      <xdr:rowOff>19876</xdr:rowOff>
    </xdr:from>
    <xdr:to>
      <xdr:col>2</xdr:col>
      <xdr:colOff>994416</xdr:colOff>
      <xdr:row>32</xdr:row>
      <xdr:rowOff>105415</xdr:rowOff>
    </xdr:to>
    <xdr:pic>
      <xdr:nvPicPr>
        <xdr:cNvPr id="16" name="Imagen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2761425" y="14609001"/>
          <a:ext cx="757116" cy="450664"/>
        </a:xfrm>
        <a:prstGeom prst="rect">
          <a:avLst/>
        </a:prstGeom>
      </xdr:spPr>
    </xdr:pic>
    <xdr:clientData/>
  </xdr:twoCellAnchor>
  <xdr:twoCellAnchor editAs="oneCell">
    <xdr:from>
      <xdr:col>2</xdr:col>
      <xdr:colOff>199200</xdr:colOff>
      <xdr:row>19</xdr:row>
      <xdr:rowOff>61152</xdr:rowOff>
    </xdr:from>
    <xdr:to>
      <xdr:col>2</xdr:col>
      <xdr:colOff>956316</xdr:colOff>
      <xdr:row>20</xdr:row>
      <xdr:rowOff>35567</xdr:rowOff>
    </xdr:to>
    <xdr:pic>
      <xdr:nvPicPr>
        <xdr:cNvPr id="19" name="Imagen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1445752">
          <a:off x="2723325" y="10395777"/>
          <a:ext cx="757116" cy="450664"/>
        </a:xfrm>
        <a:prstGeom prst="rect">
          <a:avLst/>
        </a:prstGeom>
      </xdr:spPr>
    </xdr:pic>
    <xdr:clientData/>
  </xdr:twoCellAnchor>
  <xdr:twoCellAnchor editAs="oneCell">
    <xdr:from>
      <xdr:col>2</xdr:col>
      <xdr:colOff>132237</xdr:colOff>
      <xdr:row>18</xdr:row>
      <xdr:rowOff>1404</xdr:rowOff>
    </xdr:from>
    <xdr:to>
      <xdr:col>2</xdr:col>
      <xdr:colOff>889353</xdr:colOff>
      <xdr:row>18</xdr:row>
      <xdr:rowOff>452068</xdr:rowOff>
    </xdr:to>
    <xdr:pic>
      <xdr:nvPicPr>
        <xdr:cNvPr id="20" name="Imagen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3307237" y="11593040"/>
          <a:ext cx="757116" cy="450664"/>
        </a:xfrm>
        <a:prstGeom prst="rect">
          <a:avLst/>
        </a:prstGeom>
      </xdr:spPr>
    </xdr:pic>
    <xdr:clientData/>
  </xdr:twoCellAnchor>
  <xdr:twoCellAnchor editAs="oneCell">
    <xdr:from>
      <xdr:col>2</xdr:col>
      <xdr:colOff>250000</xdr:colOff>
      <xdr:row>9</xdr:row>
      <xdr:rowOff>13528</xdr:rowOff>
    </xdr:from>
    <xdr:to>
      <xdr:col>2</xdr:col>
      <xdr:colOff>1007116</xdr:colOff>
      <xdr:row>10</xdr:row>
      <xdr:rowOff>146692</xdr:rowOff>
    </xdr:to>
    <xdr:pic>
      <xdr:nvPicPr>
        <xdr:cNvPr id="21" name="Imagen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3425000" y="6630228"/>
          <a:ext cx="757116" cy="463364"/>
        </a:xfrm>
        <a:prstGeom prst="rect">
          <a:avLst/>
        </a:prstGeom>
      </xdr:spPr>
    </xdr:pic>
    <xdr:clientData/>
  </xdr:twoCellAnchor>
  <xdr:twoCellAnchor editAs="oneCell">
    <xdr:from>
      <xdr:col>2</xdr:col>
      <xdr:colOff>186501</xdr:colOff>
      <xdr:row>7</xdr:row>
      <xdr:rowOff>254829</xdr:rowOff>
    </xdr:from>
    <xdr:to>
      <xdr:col>2</xdr:col>
      <xdr:colOff>943617</xdr:colOff>
      <xdr:row>8</xdr:row>
      <xdr:rowOff>308618</xdr:rowOff>
    </xdr:to>
    <xdr:pic>
      <xdr:nvPicPr>
        <xdr:cNvPr id="22" name="Imagen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3361501" y="6084129"/>
          <a:ext cx="757116" cy="460189"/>
        </a:xfrm>
        <a:prstGeom prst="rect">
          <a:avLst/>
        </a:prstGeom>
      </xdr:spPr>
    </xdr:pic>
    <xdr:clientData/>
  </xdr:twoCellAnchor>
  <xdr:twoCellAnchor editAs="oneCell">
    <xdr:from>
      <xdr:col>0</xdr:col>
      <xdr:colOff>85725</xdr:colOff>
      <xdr:row>6</xdr:row>
      <xdr:rowOff>1612900</xdr:rowOff>
    </xdr:from>
    <xdr:to>
      <xdr:col>1</xdr:col>
      <xdr:colOff>2526963</xdr:colOff>
      <xdr:row>11</xdr:row>
      <xdr:rowOff>559616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725" y="5270500"/>
          <a:ext cx="2695238" cy="2705916"/>
        </a:xfrm>
        <a:prstGeom prst="rect">
          <a:avLst/>
        </a:prstGeom>
      </xdr:spPr>
    </xdr:pic>
    <xdr:clientData/>
  </xdr:twoCellAnchor>
  <xdr:twoCellAnchor editAs="oneCell">
    <xdr:from>
      <xdr:col>0</xdr:col>
      <xdr:colOff>220383</xdr:colOff>
      <xdr:row>1</xdr:row>
      <xdr:rowOff>760133</xdr:rowOff>
    </xdr:from>
    <xdr:to>
      <xdr:col>1</xdr:col>
      <xdr:colOff>1045428</xdr:colOff>
      <xdr:row>1</xdr:row>
      <xdr:rowOff>1876675</xdr:rowOff>
    </xdr:to>
    <xdr:pic>
      <xdr:nvPicPr>
        <xdr:cNvPr id="13" name="Imagen 12">
          <a:hlinkClick xmlns:r="http://schemas.openxmlformats.org/officeDocument/2006/relationships" r:id="rId4"/>
          <a:extLst>
            <a:ext uri="{FF2B5EF4-FFF2-40B4-BE49-F238E27FC236}">
              <a16:creationId xmlns:a16="http://schemas.microsoft.com/office/drawing/2014/main" id="{EE4F9638-678B-4A2B-A04B-0C05522E411D}"/>
            </a:ext>
          </a:extLst>
        </xdr:cNvPr>
        <xdr:cNvPicPr>
          <a:picLocks noChangeAspect="1"/>
        </xdr:cNvPicPr>
      </xdr:nvPicPr>
      <xdr:blipFill>
        <a:blip xmlns:r="http://schemas.openxmlformats.org/officeDocument/2006/relationships" r:embed="rId5"/>
        <a:stretch>
          <a:fillRect/>
        </a:stretch>
      </xdr:blipFill>
      <xdr:spPr>
        <a:xfrm>
          <a:off x="220383" y="1172883"/>
          <a:ext cx="1079045" cy="1116542"/>
        </a:xfrm>
        <a:prstGeom prst="rect">
          <a:avLst/>
        </a:prstGeom>
      </xdr:spPr>
    </xdr:pic>
    <xdr:clientData/>
  </xdr:twoCellAnchor>
  <xdr:oneCellAnchor>
    <xdr:from>
      <xdr:col>2</xdr:col>
      <xdr:colOff>132237</xdr:colOff>
      <xdr:row>23</xdr:row>
      <xdr:rowOff>1404</xdr:rowOff>
    </xdr:from>
    <xdr:ext cx="757116" cy="450664"/>
    <xdr:pic>
      <xdr:nvPicPr>
        <xdr:cNvPr id="23" name="Imagen 22">
          <a:extLst>
            <a:ext uri="{FF2B5EF4-FFF2-40B4-BE49-F238E27FC236}">
              <a16:creationId xmlns:a16="http://schemas.microsoft.com/office/drawing/2014/main" id="{33DAF1D3-852F-4F8E-8621-64DB100BE3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445752">
          <a:off x="3307237" y="11408313"/>
          <a:ext cx="757116" cy="450664"/>
        </a:xfrm>
        <a:prstGeom prst="rect">
          <a:avLst/>
        </a:prstGeom>
      </xdr:spPr>
    </xdr:pic>
    <xdr:clientData/>
  </xdr:oneCellAnchor>
  <xdr:twoCellAnchor editAs="oneCell">
    <xdr:from>
      <xdr:col>10</xdr:col>
      <xdr:colOff>165100</xdr:colOff>
      <xdr:row>1</xdr:row>
      <xdr:rowOff>177800</xdr:rowOff>
    </xdr:from>
    <xdr:to>
      <xdr:col>14</xdr:col>
      <xdr:colOff>512064</xdr:colOff>
      <xdr:row>1</xdr:row>
      <xdr:rowOff>1494536</xdr:rowOff>
    </xdr:to>
    <xdr:pic>
      <xdr:nvPicPr>
        <xdr:cNvPr id="4" name="Imagen 3">
          <a:extLst>
            <a:ext uri="{FF2B5EF4-FFF2-40B4-BE49-F238E27FC236}">
              <a16:creationId xmlns:a16="http://schemas.microsoft.com/office/drawing/2014/main" id="{4101BD63-A593-4D1A-A04D-0D8D4A3176A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764000" y="596900"/>
          <a:ext cx="6912864" cy="1316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58616</xdr:colOff>
      <xdr:row>1</xdr:row>
      <xdr:rowOff>195383</xdr:rowOff>
    </xdr:from>
    <xdr:to>
      <xdr:col>1</xdr:col>
      <xdr:colOff>1137661</xdr:colOff>
      <xdr:row>1</xdr:row>
      <xdr:rowOff>1317623</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32154" y="547075"/>
          <a:ext cx="1079045" cy="1111250"/>
        </a:xfrm>
        <a:prstGeom prst="rect">
          <a:avLst/>
        </a:prstGeom>
      </xdr:spPr>
    </xdr:pic>
    <xdr:clientData/>
  </xdr:twoCellAnchor>
  <xdr:twoCellAnchor editAs="oneCell">
    <xdr:from>
      <xdr:col>2</xdr:col>
      <xdr:colOff>1019463</xdr:colOff>
      <xdr:row>10</xdr:row>
      <xdr:rowOff>1169267</xdr:rowOff>
    </xdr:from>
    <xdr:to>
      <xdr:col>2</xdr:col>
      <xdr:colOff>1776579</xdr:colOff>
      <xdr:row>11</xdr:row>
      <xdr:rowOff>361477</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54763" y="7214467"/>
          <a:ext cx="757116" cy="449510"/>
        </a:xfrm>
        <a:prstGeom prst="rect">
          <a:avLst/>
        </a:prstGeom>
      </xdr:spPr>
    </xdr:pic>
    <xdr:clientData/>
  </xdr:twoCellAnchor>
  <xdr:twoCellAnchor editAs="oneCell">
    <xdr:from>
      <xdr:col>2</xdr:col>
      <xdr:colOff>1085850</xdr:colOff>
      <xdr:row>12</xdr:row>
      <xdr:rowOff>50800</xdr:rowOff>
    </xdr:from>
    <xdr:to>
      <xdr:col>2</xdr:col>
      <xdr:colOff>1842966</xdr:colOff>
      <xdr:row>12</xdr:row>
      <xdr:rowOff>501464</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1445752">
          <a:off x="4121150" y="7924800"/>
          <a:ext cx="757116" cy="450664"/>
        </a:xfrm>
        <a:prstGeom prst="rect">
          <a:avLst/>
        </a:prstGeom>
      </xdr:spPr>
    </xdr:pic>
    <xdr:clientData/>
  </xdr:twoCellAnchor>
  <xdr:twoCellAnchor editAs="oneCell">
    <xdr:from>
      <xdr:col>2</xdr:col>
      <xdr:colOff>1143001</xdr:colOff>
      <xdr:row>13</xdr:row>
      <xdr:rowOff>79375</xdr:rowOff>
    </xdr:from>
    <xdr:to>
      <xdr:col>2</xdr:col>
      <xdr:colOff>1900117</xdr:colOff>
      <xdr:row>14</xdr:row>
      <xdr:rowOff>53789</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1445752">
          <a:off x="4178301" y="8499475"/>
          <a:ext cx="757116" cy="457014"/>
        </a:xfrm>
        <a:prstGeom prst="rect">
          <a:avLst/>
        </a:prstGeom>
      </xdr:spPr>
    </xdr:pic>
    <xdr:clientData/>
  </xdr:twoCellAnchor>
  <xdr:twoCellAnchor>
    <xdr:from>
      <xdr:col>2</xdr:col>
      <xdr:colOff>2412999</xdr:colOff>
      <xdr:row>14</xdr:row>
      <xdr:rowOff>349249</xdr:rowOff>
    </xdr:from>
    <xdr:to>
      <xdr:col>10</xdr:col>
      <xdr:colOff>190499</xdr:colOff>
      <xdr:row>23</xdr:row>
      <xdr:rowOff>142875</xdr:rowOff>
    </xdr:to>
    <xdr:sp macro="" textlink="">
      <xdr:nvSpPr>
        <xdr:cNvPr id="12" name="Proceso 11">
          <a:extLst>
            <a:ext uri="{FF2B5EF4-FFF2-40B4-BE49-F238E27FC236}">
              <a16:creationId xmlns:a16="http://schemas.microsoft.com/office/drawing/2014/main" id="{00000000-0008-0000-0300-00000C000000}"/>
            </a:ext>
          </a:extLst>
        </xdr:cNvPr>
        <xdr:cNvSpPr/>
      </xdr:nvSpPr>
      <xdr:spPr>
        <a:xfrm>
          <a:off x="4937124" y="8731249"/>
          <a:ext cx="13573125" cy="5080001"/>
        </a:xfrm>
        <a:prstGeom prst="flowChartProcess">
          <a:avLst/>
        </a:prstGeom>
        <a:noFill/>
        <a:ln w="76200">
          <a:solidFill>
            <a:srgbClr val="D76507"/>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xdr:col>
      <xdr:colOff>118684</xdr:colOff>
      <xdr:row>9</xdr:row>
      <xdr:rowOff>196273</xdr:rowOff>
    </xdr:from>
    <xdr:to>
      <xdr:col>2</xdr:col>
      <xdr:colOff>104144</xdr:colOff>
      <xdr:row>13</xdr:row>
      <xdr:rowOff>153328</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2684" y="5149273"/>
          <a:ext cx="2766760" cy="2916155"/>
        </a:xfrm>
        <a:prstGeom prst="rect">
          <a:avLst/>
        </a:prstGeom>
      </xdr:spPr>
    </xdr:pic>
    <xdr:clientData/>
  </xdr:twoCellAnchor>
  <xdr:twoCellAnchor editAs="oneCell">
    <xdr:from>
      <xdr:col>12</xdr:col>
      <xdr:colOff>127000</xdr:colOff>
      <xdr:row>1</xdr:row>
      <xdr:rowOff>228600</xdr:rowOff>
    </xdr:from>
    <xdr:to>
      <xdr:col>16</xdr:col>
      <xdr:colOff>385064</xdr:colOff>
      <xdr:row>1</xdr:row>
      <xdr:rowOff>1545336</xdr:rowOff>
    </xdr:to>
    <xdr:pic>
      <xdr:nvPicPr>
        <xdr:cNvPr id="4" name="Imagen 3">
          <a:extLst>
            <a:ext uri="{FF2B5EF4-FFF2-40B4-BE49-F238E27FC236}">
              <a16:creationId xmlns:a16="http://schemas.microsoft.com/office/drawing/2014/main" id="{05200DFE-CD1E-455B-A2BA-C467DAA60F0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548100" y="571500"/>
          <a:ext cx="6912864" cy="13167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29"/>
  <sheetViews>
    <sheetView showGridLines="0" showRowColHeaders="0" tabSelected="1" zoomScale="40" zoomScaleNormal="40" zoomScaleSheetLayoutView="25" workbookViewId="0">
      <selection activeCell="A2" sqref="A2"/>
    </sheetView>
  </sheetViews>
  <sheetFormatPr baseColWidth="10" defaultRowHeight="14"/>
  <cols>
    <col min="1" max="1" width="20.81640625" style="15" customWidth="1"/>
    <col min="2" max="2" width="66.1796875" style="15" customWidth="1"/>
    <col min="3" max="3" width="13.453125" style="15" customWidth="1"/>
    <col min="4" max="4" width="10.90625" style="15"/>
    <col min="5" max="5" width="11.36328125" style="15" customWidth="1"/>
    <col min="6" max="6" width="28.26953125" style="15" customWidth="1"/>
    <col min="7" max="7" width="51.81640625" style="15" customWidth="1"/>
    <col min="8" max="11" width="10.90625" style="15"/>
    <col min="12" max="12" width="3.453125" style="15" customWidth="1"/>
    <col min="13" max="13" width="59.1796875" style="15" customWidth="1"/>
    <col min="14" max="14" width="29.36328125" style="15" customWidth="1"/>
    <col min="15" max="15" width="37.1796875" style="15" customWidth="1"/>
    <col min="16" max="16" width="49.54296875" style="15" customWidth="1"/>
    <col min="17" max="17" width="10.90625" style="15"/>
    <col min="18" max="18" width="26.54296875" style="15" customWidth="1"/>
    <col min="19" max="16384" width="10.90625" style="15"/>
  </cols>
  <sheetData>
    <row r="1" spans="2:19" ht="28.5" customHeight="1" thickBot="1">
      <c r="B1" s="14"/>
    </row>
    <row r="2" spans="2:19" ht="41" customHeight="1">
      <c r="B2" s="30" t="s">
        <v>121</v>
      </c>
      <c r="L2" s="97"/>
      <c r="M2" s="98"/>
      <c r="N2" s="98"/>
      <c r="O2" s="98"/>
      <c r="P2" s="99"/>
      <c r="Q2" s="13"/>
      <c r="R2" s="13"/>
      <c r="S2" s="13"/>
    </row>
    <row r="3" spans="2:19" ht="102.5" customHeight="1">
      <c r="L3" s="100"/>
      <c r="M3" s="109" t="s">
        <v>33</v>
      </c>
      <c r="N3" s="47"/>
      <c r="O3" s="16"/>
      <c r="P3" s="101"/>
      <c r="Q3" s="13"/>
      <c r="R3" s="13"/>
      <c r="S3" s="13"/>
    </row>
    <row r="4" spans="2:19" ht="92.5" customHeight="1">
      <c r="B4" s="110" t="s">
        <v>45</v>
      </c>
      <c r="L4" s="100"/>
      <c r="M4" s="145" t="s">
        <v>52</v>
      </c>
      <c r="N4" s="48"/>
      <c r="O4" s="18"/>
      <c r="P4" s="123" t="s">
        <v>57</v>
      </c>
      <c r="Q4" s="13"/>
      <c r="R4" s="13"/>
      <c r="S4" s="13"/>
    </row>
    <row r="5" spans="2:19" ht="114" customHeight="1">
      <c r="G5" s="19"/>
      <c r="L5" s="100"/>
      <c r="M5" s="145" t="s">
        <v>53</v>
      </c>
      <c r="N5" s="50"/>
      <c r="O5" s="18"/>
      <c r="P5" s="103"/>
      <c r="Q5" s="13"/>
      <c r="R5" s="13"/>
      <c r="S5" s="13"/>
    </row>
    <row r="6" spans="2:19" ht="60.5" customHeight="1">
      <c r="B6" s="17"/>
      <c r="L6" s="100"/>
      <c r="M6" s="146"/>
      <c r="N6" s="49"/>
      <c r="O6" s="18"/>
      <c r="P6" s="104"/>
      <c r="Q6" s="13"/>
      <c r="R6" s="13"/>
      <c r="S6" s="13"/>
    </row>
    <row r="7" spans="2:19" ht="109" customHeight="1">
      <c r="B7" s="110" t="s">
        <v>46</v>
      </c>
      <c r="G7" s="19"/>
      <c r="L7" s="100"/>
      <c r="M7" s="145" t="s">
        <v>54</v>
      </c>
      <c r="N7" s="20"/>
      <c r="O7" s="18"/>
      <c r="P7" s="124" t="s">
        <v>58</v>
      </c>
      <c r="Q7" s="13"/>
      <c r="R7" s="13"/>
      <c r="S7" s="13"/>
    </row>
    <row r="8" spans="2:19" ht="81.5" customHeight="1">
      <c r="B8" s="96"/>
      <c r="G8" s="19"/>
      <c r="L8" s="100"/>
      <c r="M8" s="145" t="s">
        <v>55</v>
      </c>
      <c r="N8" s="22"/>
      <c r="O8" s="51" t="s">
        <v>42</v>
      </c>
      <c r="P8" s="102"/>
      <c r="Q8" s="13"/>
      <c r="R8" s="13"/>
      <c r="S8" s="13"/>
    </row>
    <row r="9" spans="2:19" ht="78" customHeight="1">
      <c r="B9" s="110"/>
      <c r="C9" s="21"/>
      <c r="G9" s="19"/>
      <c r="L9" s="100"/>
      <c r="M9" s="147" t="s">
        <v>56</v>
      </c>
      <c r="N9" s="1"/>
      <c r="P9" s="103"/>
      <c r="Q9" s="13"/>
      <c r="R9" s="13"/>
      <c r="S9" s="13"/>
    </row>
    <row r="10" spans="2:19" ht="131.5" customHeight="1" thickBot="1">
      <c r="B10" s="110" t="s">
        <v>47</v>
      </c>
      <c r="C10" s="21"/>
      <c r="G10" s="19"/>
      <c r="L10" s="105"/>
      <c r="M10" s="106"/>
      <c r="N10" s="106"/>
      <c r="O10" s="107"/>
      <c r="P10" s="108"/>
      <c r="Q10" s="13"/>
      <c r="R10" s="13"/>
      <c r="S10" s="13"/>
    </row>
    <row r="11" spans="2:19" ht="122" customHeight="1">
      <c r="B11" s="96"/>
      <c r="C11" s="21"/>
      <c r="G11" s="19"/>
      <c r="L11" s="1"/>
      <c r="M11" s="11"/>
      <c r="N11" s="3"/>
      <c r="O11" s="12"/>
      <c r="P11" s="1"/>
      <c r="Q11" s="13"/>
      <c r="R11" s="13"/>
      <c r="S11" s="13"/>
    </row>
    <row r="12" spans="2:19" ht="14" customHeight="1">
      <c r="B12" s="96"/>
      <c r="C12" s="21"/>
      <c r="G12" s="19"/>
      <c r="L12" s="1"/>
      <c r="M12" s="11"/>
      <c r="N12" s="3"/>
      <c r="O12" s="12"/>
      <c r="P12" s="1"/>
      <c r="Q12" s="13"/>
      <c r="R12" s="13"/>
      <c r="S12" s="13"/>
    </row>
    <row r="13" spans="2:19" ht="14" customHeight="1">
      <c r="B13" s="96"/>
      <c r="C13" s="21"/>
      <c r="L13" s="1"/>
      <c r="M13" s="11"/>
      <c r="N13" s="3"/>
      <c r="O13" s="12"/>
      <c r="P13" s="1"/>
      <c r="Q13" s="13"/>
      <c r="R13" s="24"/>
      <c r="S13" s="24"/>
    </row>
    <row r="14" spans="2:19" ht="14" customHeight="1">
      <c r="B14" s="96"/>
      <c r="G14" s="23"/>
      <c r="L14" s="1"/>
      <c r="M14" s="11"/>
      <c r="N14" s="3"/>
      <c r="O14" s="12"/>
      <c r="P14" s="1"/>
      <c r="Q14" s="13"/>
      <c r="R14" s="24"/>
      <c r="S14" s="24"/>
    </row>
    <row r="15" spans="2:19" ht="34" customHeight="1">
      <c r="G15" s="23"/>
      <c r="L15" s="1"/>
      <c r="M15" s="11"/>
      <c r="N15" s="3"/>
      <c r="O15" s="12"/>
      <c r="P15" s="1"/>
      <c r="Q15" s="13"/>
      <c r="R15" s="24"/>
      <c r="S15" s="24"/>
    </row>
    <row r="16" spans="2:19" ht="14" customHeight="1">
      <c r="G16" s="23"/>
      <c r="L16" s="1"/>
      <c r="M16" s="11"/>
      <c r="N16" s="3"/>
      <c r="O16" s="12"/>
      <c r="P16" s="1"/>
      <c r="Q16" s="13"/>
      <c r="R16" s="24"/>
      <c r="S16" s="24"/>
    </row>
    <row r="17" spans="7:19" ht="14" customHeight="1">
      <c r="G17" s="23"/>
      <c r="L17" s="11"/>
      <c r="M17" s="11"/>
      <c r="N17" s="3"/>
      <c r="O17" s="12"/>
      <c r="P17" s="2"/>
      <c r="Q17" s="13"/>
      <c r="R17" s="13"/>
      <c r="S17" s="13"/>
    </row>
    <row r="18" spans="7:19" ht="14" customHeight="1">
      <c r="G18" s="23"/>
      <c r="L18" s="11"/>
      <c r="M18" s="13"/>
      <c r="N18" s="13"/>
      <c r="O18" s="12"/>
      <c r="P18" s="2"/>
      <c r="Q18" s="13"/>
      <c r="R18" s="13"/>
      <c r="S18" s="13"/>
    </row>
    <row r="19" spans="7:19" ht="65.5" customHeight="1">
      <c r="G19" s="23"/>
      <c r="L19" s="13"/>
      <c r="O19" s="13"/>
      <c r="P19" s="13"/>
      <c r="Q19" s="13"/>
      <c r="R19" s="13"/>
      <c r="S19" s="13"/>
    </row>
    <row r="20" spans="7:19" ht="14" customHeight="1">
      <c r="R20" s="13"/>
      <c r="S20" s="13"/>
    </row>
    <row r="29" spans="7:19" ht="75.5" customHeight="1"/>
  </sheetData>
  <sheetProtection algorithmName="SHA-512" hashValue="nmePeNjOVGf0nf3O2PHwK/aVz83emTJvj9chDh9Ma8GBkEbCXfl+DjlhNaJHKLjsPDUoxsVxtwlduQmJrPpQRQ==" saltValue="nj/0SLAoIjBBm5dILpEh0w==" spinCount="100000" sheet="1" objects="1" scenarios="1"/>
  <hyperlinks>
    <hyperlink ref="B4" location="'Cálculo dispensadores AHRB'!A1" display="Cálculo de la cantidad total de dispensadores de solución hidroalcohólica" xr:uid="{00000000-0004-0000-0000-000001000000}"/>
    <hyperlink ref="B10" location="'Cálculo preparación ABHR'!A1" display="Cálculo de las cantidades de productos base necesarios para producir solución hidroalcohólica según la formulación de la OMS" xr:uid="{00000000-0004-0000-0000-000002000000}"/>
    <hyperlink ref="B7" location="'Cálculo volumen ABHR por mes'!A1" display="Cálculo del volumen de solución hidroalcohólica necesaria por mes" xr:uid="{15804E6A-4C17-49EF-A834-1B745AEA9161}"/>
  </hyperlinks>
  <pageMargins left="0.7" right="0.7" top="0.75" bottom="0.75" header="0.3" footer="0.3"/>
  <pageSetup paperSize="9" scale="32"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P37"/>
  <sheetViews>
    <sheetView showGridLines="0" showRowColHeaders="0" zoomScale="50" zoomScaleNormal="50" zoomScaleSheetLayoutView="40" workbookViewId="0">
      <pane ySplit="1" topLeftCell="A2" activePane="bottomLeft" state="frozen"/>
      <selection pane="bottomLeft" activeCell="L16" sqref="L16"/>
    </sheetView>
  </sheetViews>
  <sheetFormatPr baseColWidth="10" defaultRowHeight="14"/>
  <cols>
    <col min="1" max="1" width="1.453125" style="26" customWidth="1"/>
    <col min="2" max="2" width="32.453125" style="26" bestFit="1" customWidth="1"/>
    <col min="3" max="3" width="3.1796875" style="26" customWidth="1"/>
    <col min="4" max="4" width="56.6328125" style="15" customWidth="1"/>
    <col min="5" max="5" width="22.6328125" style="15" bestFit="1" customWidth="1"/>
    <col min="6" max="6" width="10.36328125" style="15" bestFit="1" customWidth="1"/>
    <col min="7" max="7" width="5" style="15" customWidth="1"/>
    <col min="8" max="8" width="12.26953125" style="44" customWidth="1"/>
    <col min="9" max="9" width="36.81640625" style="15" customWidth="1"/>
    <col min="10" max="10" width="8.6328125" style="15" customWidth="1"/>
    <col min="11" max="11" width="14.1796875" style="15" customWidth="1"/>
    <col min="12" max="12" width="48.453125" style="15" customWidth="1"/>
    <col min="13" max="13" width="18.26953125" style="15" customWidth="1"/>
    <col min="14" max="14" width="23.26953125" style="15" customWidth="1"/>
    <col min="15" max="16" width="10.90625" style="15" customWidth="1"/>
    <col min="17" max="16384" width="10.90625" style="15"/>
  </cols>
  <sheetData>
    <row r="1" spans="1:16" ht="24" customHeight="1">
      <c r="A1" s="206" t="s">
        <v>71</v>
      </c>
      <c r="B1" s="206"/>
      <c r="C1" s="206"/>
      <c r="D1" s="206"/>
      <c r="E1" s="206"/>
      <c r="F1" s="206"/>
      <c r="G1" s="206"/>
      <c r="H1" s="206"/>
      <c r="I1" s="206"/>
      <c r="J1" s="206"/>
      <c r="K1" s="205"/>
      <c r="L1" s="205"/>
      <c r="M1" s="205"/>
      <c r="N1" s="205"/>
      <c r="O1" s="205"/>
      <c r="P1" s="205"/>
    </row>
    <row r="2" spans="1:16" ht="47" customHeight="1">
      <c r="C2" s="4"/>
      <c r="D2" s="207" t="s">
        <v>122</v>
      </c>
      <c r="E2" s="207"/>
      <c r="F2" s="207"/>
      <c r="G2" s="207"/>
      <c r="H2" s="207"/>
      <c r="I2" s="207"/>
      <c r="J2" s="27"/>
      <c r="K2" s="211"/>
      <c r="L2" s="211"/>
      <c r="M2" s="211"/>
      <c r="N2" s="211"/>
      <c r="O2" s="211"/>
      <c r="P2" s="211"/>
    </row>
    <row r="3" spans="1:16" s="29" customFormat="1" ht="17.5">
      <c r="A3" s="26"/>
      <c r="C3" s="4"/>
      <c r="D3" s="207"/>
      <c r="E3" s="207"/>
      <c r="F3" s="207"/>
      <c r="G3" s="207"/>
      <c r="H3" s="207"/>
      <c r="I3" s="207"/>
      <c r="J3" s="27"/>
      <c r="K3" s="211"/>
      <c r="L3" s="211"/>
      <c r="M3" s="211"/>
      <c r="N3" s="211"/>
      <c r="O3" s="211"/>
      <c r="P3" s="211"/>
    </row>
    <row r="4" spans="1:16" ht="99.5" customHeight="1">
      <c r="D4" s="207"/>
      <c r="E4" s="207"/>
      <c r="F4" s="207"/>
      <c r="G4" s="207"/>
      <c r="H4" s="207"/>
      <c r="I4" s="207"/>
      <c r="J4" s="27"/>
      <c r="K4" s="211"/>
      <c r="L4" s="211"/>
      <c r="M4" s="211"/>
      <c r="N4" s="211"/>
      <c r="O4" s="211"/>
      <c r="P4" s="211"/>
    </row>
    <row r="5" spans="1:16" ht="45" customHeight="1" thickBot="1">
      <c r="B5" s="30" t="s">
        <v>5</v>
      </c>
      <c r="C5" s="4"/>
      <c r="D5" s="208"/>
      <c r="E5" s="209"/>
      <c r="F5" s="209"/>
      <c r="G5" s="209"/>
      <c r="H5" s="209"/>
      <c r="I5" s="209"/>
      <c r="J5" s="26"/>
      <c r="K5" s="211"/>
      <c r="L5" s="211"/>
      <c r="M5" s="211"/>
      <c r="N5" s="211"/>
      <c r="O5" s="211"/>
      <c r="P5" s="211"/>
    </row>
    <row r="6" spans="1:16" ht="31" customHeight="1">
      <c r="B6" s="210" t="s">
        <v>45</v>
      </c>
      <c r="C6" s="4"/>
      <c r="D6" s="81"/>
      <c r="E6" s="82"/>
      <c r="F6" s="82"/>
      <c r="G6" s="82"/>
      <c r="H6" s="83"/>
      <c r="I6" s="82"/>
      <c r="J6" s="84"/>
      <c r="K6" s="211"/>
      <c r="L6" s="211"/>
      <c r="M6" s="211"/>
      <c r="N6" s="211"/>
      <c r="O6" s="211"/>
      <c r="P6" s="211"/>
    </row>
    <row r="7" spans="1:16" ht="85.5" customHeight="1">
      <c r="B7" s="210"/>
      <c r="C7" s="6"/>
      <c r="D7" s="212" t="s">
        <v>72</v>
      </c>
      <c r="E7" s="209"/>
      <c r="F7" s="209"/>
      <c r="G7" s="209"/>
      <c r="H7" s="209"/>
      <c r="I7" s="209"/>
      <c r="J7" s="78"/>
      <c r="K7" s="31"/>
      <c r="L7" s="31"/>
      <c r="M7" s="31"/>
      <c r="N7" s="31"/>
      <c r="O7" s="144"/>
      <c r="P7" s="31"/>
    </row>
    <row r="8" spans="1:16" ht="29" customHeight="1">
      <c r="B8" s="210"/>
      <c r="C8" s="6"/>
      <c r="D8" s="85" t="s">
        <v>70</v>
      </c>
      <c r="E8" s="86" t="s">
        <v>1</v>
      </c>
      <c r="F8" s="86" t="s">
        <v>0</v>
      </c>
      <c r="G8" s="87"/>
      <c r="H8" s="88" t="s">
        <v>1</v>
      </c>
      <c r="I8" s="88" t="s">
        <v>0</v>
      </c>
      <c r="J8" s="78"/>
      <c r="K8" s="144"/>
      <c r="L8" s="32"/>
      <c r="M8" s="32"/>
      <c r="N8" s="32"/>
      <c r="O8" s="32"/>
      <c r="P8" s="32"/>
    </row>
    <row r="9" spans="1:16" ht="19" customHeight="1">
      <c r="B9" s="210"/>
      <c r="C9" s="6"/>
      <c r="D9" s="126" t="s">
        <v>61</v>
      </c>
      <c r="E9" s="33">
        <v>0</v>
      </c>
      <c r="F9" s="34" t="s">
        <v>60</v>
      </c>
      <c r="G9" s="4"/>
      <c r="H9" s="25">
        <f t="shared" ref="H9:H20" si="0">E9*$M$12</f>
        <v>0</v>
      </c>
      <c r="I9" s="125" t="s">
        <v>59</v>
      </c>
      <c r="J9" s="78"/>
      <c r="K9" s="144"/>
      <c r="L9" s="32"/>
      <c r="M9" s="32"/>
      <c r="N9" s="32"/>
      <c r="O9" s="32"/>
      <c r="P9" s="32"/>
    </row>
    <row r="10" spans="1:16" ht="20" customHeight="1">
      <c r="B10" s="210"/>
      <c r="C10" s="6"/>
      <c r="D10" s="126" t="s">
        <v>34</v>
      </c>
      <c r="E10" s="149">
        <v>0</v>
      </c>
      <c r="F10" s="89" t="s">
        <v>60</v>
      </c>
      <c r="G10" s="4"/>
      <c r="H10" s="25">
        <f t="shared" si="0"/>
        <v>0</v>
      </c>
      <c r="I10" s="125" t="s">
        <v>59</v>
      </c>
      <c r="J10" s="78"/>
      <c r="K10" s="144"/>
      <c r="L10" s="36" t="s">
        <v>2</v>
      </c>
      <c r="M10" s="36" t="s">
        <v>1</v>
      </c>
      <c r="N10" s="36" t="s">
        <v>0</v>
      </c>
      <c r="O10" s="36" t="s">
        <v>3</v>
      </c>
      <c r="P10" s="32"/>
    </row>
    <row r="11" spans="1:16" ht="20" customHeight="1">
      <c r="B11" s="210"/>
      <c r="C11" s="6"/>
      <c r="D11" s="126" t="s">
        <v>35</v>
      </c>
      <c r="E11" s="149">
        <v>0</v>
      </c>
      <c r="F11" s="89" t="s">
        <v>60</v>
      </c>
      <c r="G11" s="4"/>
      <c r="H11" s="25">
        <f t="shared" si="0"/>
        <v>0</v>
      </c>
      <c r="I11" s="125" t="s">
        <v>59</v>
      </c>
      <c r="J11" s="78"/>
      <c r="K11" s="144"/>
      <c r="L11" s="37" t="s">
        <v>73</v>
      </c>
      <c r="M11" s="129">
        <v>1</v>
      </c>
      <c r="N11" s="38" t="s">
        <v>59</v>
      </c>
      <c r="O11" s="39" t="s">
        <v>4</v>
      </c>
      <c r="P11" s="31"/>
    </row>
    <row r="12" spans="1:16" ht="20" customHeight="1">
      <c r="B12" s="210"/>
      <c r="C12" s="6"/>
      <c r="D12" s="126" t="s">
        <v>62</v>
      </c>
      <c r="E12" s="149">
        <v>0</v>
      </c>
      <c r="F12" s="89" t="s">
        <v>60</v>
      </c>
      <c r="G12" s="4"/>
      <c r="H12" s="25">
        <f t="shared" si="0"/>
        <v>0</v>
      </c>
      <c r="I12" s="125" t="s">
        <v>59</v>
      </c>
      <c r="J12" s="78"/>
      <c r="K12" s="144"/>
      <c r="L12" s="37" t="s">
        <v>74</v>
      </c>
      <c r="M12" s="129">
        <v>2</v>
      </c>
      <c r="N12" s="38" t="s">
        <v>59</v>
      </c>
      <c r="O12" s="39" t="s">
        <v>4</v>
      </c>
      <c r="P12" s="31"/>
    </row>
    <row r="13" spans="1:16" ht="20" customHeight="1">
      <c r="B13" s="210"/>
      <c r="C13" s="6"/>
      <c r="D13" s="126" t="s">
        <v>123</v>
      </c>
      <c r="E13" s="149">
        <v>0</v>
      </c>
      <c r="F13" s="89" t="s">
        <v>60</v>
      </c>
      <c r="G13" s="4"/>
      <c r="H13" s="25">
        <f t="shared" si="0"/>
        <v>0</v>
      </c>
      <c r="I13" s="125" t="s">
        <v>59</v>
      </c>
      <c r="J13" s="78"/>
      <c r="K13" s="31"/>
      <c r="L13" s="31"/>
      <c r="M13" s="31"/>
      <c r="N13" s="31"/>
      <c r="O13" s="144"/>
      <c r="P13" s="31"/>
    </row>
    <row r="14" spans="1:16" ht="22" customHeight="1">
      <c r="B14" s="210"/>
      <c r="C14" s="6"/>
      <c r="D14" s="126" t="s">
        <v>36</v>
      </c>
      <c r="E14" s="149">
        <v>0</v>
      </c>
      <c r="F14" s="89" t="s">
        <v>60</v>
      </c>
      <c r="G14" s="4"/>
      <c r="H14" s="25">
        <f t="shared" si="0"/>
        <v>0</v>
      </c>
      <c r="I14" s="125" t="s">
        <v>59</v>
      </c>
      <c r="J14" s="78"/>
      <c r="K14" s="31"/>
      <c r="L14" s="31"/>
      <c r="M14" s="31"/>
      <c r="N14" s="31"/>
      <c r="O14" s="144"/>
      <c r="P14" s="31"/>
    </row>
    <row r="15" spans="1:16" ht="21" customHeight="1">
      <c r="B15" s="210"/>
      <c r="C15" s="6"/>
      <c r="D15" s="126" t="s">
        <v>63</v>
      </c>
      <c r="E15" s="149">
        <v>0</v>
      </c>
      <c r="F15" s="89" t="s">
        <v>60</v>
      </c>
      <c r="G15" s="4"/>
      <c r="H15" s="25">
        <f t="shared" si="0"/>
        <v>0</v>
      </c>
      <c r="I15" s="125" t="s">
        <v>59</v>
      </c>
      <c r="J15" s="78"/>
      <c r="K15" s="31"/>
      <c r="L15" s="31"/>
      <c r="M15" s="31"/>
      <c r="N15" s="31"/>
      <c r="O15" s="144"/>
      <c r="P15" s="31"/>
    </row>
    <row r="16" spans="1:16" ht="22" customHeight="1">
      <c r="B16" s="6"/>
      <c r="C16" s="6"/>
      <c r="D16" s="126" t="s">
        <v>64</v>
      </c>
      <c r="E16" s="149">
        <v>0</v>
      </c>
      <c r="F16" s="89" t="s">
        <v>60</v>
      </c>
      <c r="G16" s="4"/>
      <c r="H16" s="25">
        <f t="shared" si="0"/>
        <v>0</v>
      </c>
      <c r="I16" s="125" t="s">
        <v>59</v>
      </c>
      <c r="J16" s="78"/>
      <c r="K16" s="31"/>
      <c r="L16" s="31"/>
      <c r="M16" s="31"/>
      <c r="N16" s="31"/>
      <c r="O16" s="144"/>
      <c r="P16" s="31"/>
    </row>
    <row r="17" spans="2:16" ht="18" customHeight="1">
      <c r="B17" s="6"/>
      <c r="C17" s="6"/>
      <c r="D17" s="126" t="s">
        <v>65</v>
      </c>
      <c r="E17" s="149">
        <v>0</v>
      </c>
      <c r="F17" s="89" t="s">
        <v>60</v>
      </c>
      <c r="G17" s="4"/>
      <c r="H17" s="25">
        <f t="shared" si="0"/>
        <v>0</v>
      </c>
      <c r="I17" s="125" t="s">
        <v>59</v>
      </c>
      <c r="J17" s="78"/>
      <c r="K17" s="31"/>
      <c r="L17" s="31"/>
      <c r="M17" s="31"/>
      <c r="N17" s="31"/>
      <c r="O17" s="144"/>
      <c r="P17" s="31"/>
    </row>
    <row r="18" spans="2:16" ht="20" customHeight="1">
      <c r="B18" s="6"/>
      <c r="C18" s="6"/>
      <c r="D18" s="126" t="s">
        <v>66</v>
      </c>
      <c r="E18" s="149">
        <v>0</v>
      </c>
      <c r="F18" s="89" t="s">
        <v>60</v>
      </c>
      <c r="G18" s="4"/>
      <c r="H18" s="25">
        <f t="shared" si="0"/>
        <v>0</v>
      </c>
      <c r="I18" s="125" t="s">
        <v>59</v>
      </c>
      <c r="J18" s="78"/>
      <c r="K18" s="31"/>
      <c r="L18" s="31"/>
      <c r="M18" s="31"/>
      <c r="N18" s="31"/>
      <c r="O18" s="144"/>
      <c r="P18" s="31"/>
    </row>
    <row r="19" spans="2:16" ht="19" customHeight="1">
      <c r="B19" s="6"/>
      <c r="C19" s="6"/>
      <c r="D19" s="126" t="s">
        <v>67</v>
      </c>
      <c r="E19" s="149">
        <v>0</v>
      </c>
      <c r="F19" s="89" t="s">
        <v>60</v>
      </c>
      <c r="G19" s="4"/>
      <c r="H19" s="25">
        <f t="shared" si="0"/>
        <v>0</v>
      </c>
      <c r="I19" s="125" t="s">
        <v>59</v>
      </c>
      <c r="J19" s="78"/>
      <c r="K19" s="31"/>
      <c r="L19" s="31"/>
      <c r="M19" s="31"/>
      <c r="N19" s="31"/>
      <c r="O19" s="144"/>
      <c r="P19" s="31"/>
    </row>
    <row r="20" spans="2:16" ht="20" customHeight="1">
      <c r="B20" s="6"/>
      <c r="C20" s="6"/>
      <c r="D20" s="126" t="s">
        <v>68</v>
      </c>
      <c r="E20" s="149">
        <v>0</v>
      </c>
      <c r="F20" s="89" t="s">
        <v>60</v>
      </c>
      <c r="G20" s="4"/>
      <c r="H20" s="25">
        <f t="shared" si="0"/>
        <v>0</v>
      </c>
      <c r="I20" s="125" t="s">
        <v>59</v>
      </c>
      <c r="J20" s="78"/>
      <c r="K20" s="31"/>
      <c r="L20" s="31"/>
      <c r="M20" s="31"/>
      <c r="N20" s="31"/>
      <c r="O20" s="144"/>
      <c r="P20" s="31"/>
    </row>
    <row r="21" spans="2:16" ht="21" customHeight="1">
      <c r="B21" s="6"/>
      <c r="C21" s="6"/>
      <c r="D21" s="126" t="s">
        <v>69</v>
      </c>
      <c r="E21" s="149">
        <v>0</v>
      </c>
      <c r="F21" s="89" t="s">
        <v>60</v>
      </c>
      <c r="G21" s="4"/>
      <c r="H21" s="25">
        <f>E21*$M$11</f>
        <v>0</v>
      </c>
      <c r="I21" s="125" t="s">
        <v>59</v>
      </c>
      <c r="J21" s="78"/>
      <c r="K21" s="31"/>
      <c r="L21" s="31"/>
      <c r="M21" s="31"/>
      <c r="N21" s="31"/>
      <c r="O21" s="144"/>
      <c r="P21" s="31"/>
    </row>
    <row r="22" spans="2:16" ht="21" customHeight="1">
      <c r="B22" s="6"/>
      <c r="C22" s="6"/>
      <c r="D22" s="126" t="s">
        <v>48</v>
      </c>
      <c r="E22" s="149">
        <v>0</v>
      </c>
      <c r="F22" s="89" t="s">
        <v>60</v>
      </c>
      <c r="G22" s="4"/>
      <c r="H22" s="25">
        <f>E22*$M$11</f>
        <v>0</v>
      </c>
      <c r="I22" s="125" t="s">
        <v>59</v>
      </c>
      <c r="J22" s="78"/>
      <c r="K22" s="31"/>
      <c r="L22" s="31"/>
      <c r="M22" s="31"/>
      <c r="N22" s="31"/>
      <c r="O22" s="144"/>
      <c r="P22" s="31"/>
    </row>
    <row r="23" spans="2:16" ht="21" customHeight="1">
      <c r="B23" s="6"/>
      <c r="C23" s="6"/>
      <c r="D23" s="126" t="s">
        <v>37</v>
      </c>
      <c r="E23" s="149">
        <v>0</v>
      </c>
      <c r="F23" s="89" t="s">
        <v>60</v>
      </c>
      <c r="G23" s="4"/>
      <c r="H23" s="25">
        <f>E23*$M$11</f>
        <v>0</v>
      </c>
      <c r="I23" s="125" t="s">
        <v>59</v>
      </c>
      <c r="J23" s="78"/>
      <c r="K23" s="31"/>
      <c r="L23" s="31"/>
      <c r="M23" s="31"/>
      <c r="N23" s="31"/>
      <c r="O23" s="144"/>
      <c r="P23" s="31"/>
    </row>
    <row r="24" spans="2:16" ht="21" customHeight="1">
      <c r="B24" s="6"/>
      <c r="C24" s="6"/>
      <c r="D24" s="126" t="s">
        <v>39</v>
      </c>
      <c r="E24" s="149">
        <v>0</v>
      </c>
      <c r="F24" s="89" t="s">
        <v>60</v>
      </c>
      <c r="G24" s="4"/>
      <c r="H24" s="25">
        <f>E24*$M$11</f>
        <v>0</v>
      </c>
      <c r="I24" s="125" t="s">
        <v>59</v>
      </c>
      <c r="J24" s="78"/>
      <c r="K24" s="31"/>
      <c r="L24" s="31"/>
      <c r="M24" s="31"/>
      <c r="N24" s="31"/>
      <c r="O24" s="144"/>
      <c r="P24" s="31"/>
    </row>
    <row r="25" spans="2:16" ht="24" customHeight="1">
      <c r="B25" s="6"/>
      <c r="C25" s="6"/>
      <c r="D25" s="127" t="s">
        <v>38</v>
      </c>
      <c r="E25" s="149">
        <v>0</v>
      </c>
      <c r="F25" s="40" t="s">
        <v>60</v>
      </c>
      <c r="G25" s="4"/>
      <c r="H25" s="25">
        <f>E25*$M$11</f>
        <v>0</v>
      </c>
      <c r="I25" s="125" t="s">
        <v>59</v>
      </c>
      <c r="J25" s="78"/>
      <c r="K25" s="31"/>
      <c r="L25" s="31"/>
      <c r="M25" s="31"/>
      <c r="N25" s="31"/>
      <c r="O25" s="144"/>
      <c r="P25" s="31"/>
    </row>
    <row r="26" spans="2:16" ht="24" customHeight="1" thickBot="1">
      <c r="B26" s="6"/>
      <c r="C26" s="6"/>
      <c r="D26" s="90"/>
      <c r="E26" s="91"/>
      <c r="F26" s="91"/>
      <c r="G26" s="91"/>
      <c r="H26" s="91"/>
      <c r="I26" s="91"/>
      <c r="J26" s="79"/>
      <c r="K26" s="31"/>
      <c r="L26" s="31"/>
      <c r="M26" s="31"/>
      <c r="N26" s="31"/>
      <c r="O26" s="144"/>
      <c r="P26" s="31"/>
    </row>
    <row r="27" spans="2:16" ht="30" customHeight="1">
      <c r="B27" s="6"/>
      <c r="C27" s="6"/>
      <c r="E27" s="41"/>
      <c r="F27" s="6"/>
      <c r="G27" s="6"/>
      <c r="H27" s="15"/>
      <c r="J27" s="26"/>
      <c r="K27" s="31"/>
      <c r="L27" s="31"/>
      <c r="M27" s="31"/>
      <c r="N27" s="31"/>
      <c r="O27" s="144"/>
      <c r="P27" s="31"/>
    </row>
    <row r="28" spans="2:16" ht="85" customHeight="1">
      <c r="B28" s="6"/>
      <c r="C28" s="6"/>
      <c r="D28" s="46" t="s">
        <v>43</v>
      </c>
      <c r="E28" s="128">
        <f>SUM(H9:H25)</f>
        <v>0</v>
      </c>
      <c r="F28" s="204" t="s">
        <v>49</v>
      </c>
      <c r="G28" s="204"/>
      <c r="H28" s="204"/>
      <c r="I28" s="42"/>
      <c r="J28" s="26"/>
      <c r="K28" s="31"/>
      <c r="L28" s="31"/>
      <c r="M28" s="31"/>
      <c r="N28" s="31"/>
      <c r="O28" s="144"/>
      <c r="P28" s="31"/>
    </row>
    <row r="29" spans="2:16" ht="79" customHeight="1">
      <c r="D29" s="26"/>
      <c r="E29" s="128">
        <f>ROUNDUP(SUM(H9:H25)*0.5,0)</f>
        <v>0</v>
      </c>
      <c r="F29" s="204" t="s">
        <v>32</v>
      </c>
      <c r="G29" s="204"/>
      <c r="H29" s="204"/>
      <c r="I29" s="26"/>
      <c r="J29" s="26"/>
      <c r="K29" s="31"/>
      <c r="L29" s="31"/>
      <c r="M29" s="31"/>
      <c r="N29" s="31"/>
      <c r="O29" s="144"/>
      <c r="P29" s="31"/>
    </row>
    <row r="30" spans="2:16" ht="14.5" customHeight="1">
      <c r="D30" s="26"/>
      <c r="E30" s="26"/>
      <c r="F30" s="26"/>
      <c r="G30" s="26"/>
      <c r="H30" s="43"/>
      <c r="I30" s="26"/>
      <c r="K30" s="31"/>
      <c r="L30" s="31"/>
      <c r="M30" s="31"/>
      <c r="N30" s="31"/>
      <c r="O30" s="144"/>
      <c r="P30" s="31"/>
    </row>
    <row r="31" spans="2:16">
      <c r="D31" s="26"/>
      <c r="E31" s="26"/>
      <c r="F31" s="26"/>
      <c r="G31" s="26"/>
    </row>
    <row r="37" spans="2:2">
      <c r="B37" s="45"/>
    </row>
  </sheetData>
  <sheetProtection algorithmName="SHA-512" hashValue="8QzmbrCn6/BToMYqdTmh3qmKGtrhKQn88EHAiim/xWw7zx9xHaMGER8nbFPHMn/zsVREh0stHizve4r1NJCgtQ==" saltValue="ytRx6kA3iH5W+7Y20INWcQ==" spinCount="100000" sheet="1" objects="1" scenarios="1"/>
  <protectedRanges>
    <protectedRange sqref="E9:E25" name="Rango1"/>
  </protectedRanges>
  <mergeCells count="9">
    <mergeCell ref="F28:H28"/>
    <mergeCell ref="F29:H29"/>
    <mergeCell ref="K1:P1"/>
    <mergeCell ref="A1:J1"/>
    <mergeCell ref="D2:I4"/>
    <mergeCell ref="D5:I5"/>
    <mergeCell ref="B6:B15"/>
    <mergeCell ref="K2:P6"/>
    <mergeCell ref="D7:I7"/>
  </mergeCells>
  <dataValidations count="1">
    <dataValidation type="whole" operator="greaterThanOrEqual" allowBlank="1" showInputMessage="1" showErrorMessage="1" sqref="E9:E25" xr:uid="{00000000-0002-0000-0100-000000000000}">
      <formula1>0</formula1>
    </dataValidation>
  </dataValidations>
  <pageMargins left="0.7" right="0.7" top="0.75" bottom="0.75" header="0.3" footer="0.3"/>
  <pageSetup paperSize="9" scale="4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D92C5"/>
    <pageSetUpPr fitToPage="1"/>
  </sheetPr>
  <dimension ref="A1:Q549"/>
  <sheetViews>
    <sheetView showGridLines="0" showRowColHeaders="0" zoomScale="50" zoomScaleNormal="50" zoomScaleSheetLayoutView="50" workbookViewId="0">
      <pane ySplit="1" topLeftCell="A2" activePane="bottomLeft" state="frozen"/>
      <selection pane="bottomLeft" activeCell="L7" sqref="L7"/>
    </sheetView>
  </sheetViews>
  <sheetFormatPr baseColWidth="10" defaultRowHeight="14"/>
  <cols>
    <col min="1" max="1" width="3.6328125" style="26" customWidth="1"/>
    <col min="2" max="2" width="41.81640625" style="26" customWidth="1"/>
    <col min="3" max="3" width="18" style="26" customWidth="1"/>
    <col min="4" max="4" width="85" style="15" customWidth="1"/>
    <col min="5" max="5" width="13.08984375" style="134" customWidth="1"/>
    <col min="6" max="6" width="20" style="15" customWidth="1"/>
    <col min="7" max="7" width="25.81640625" style="15" bestFit="1" customWidth="1"/>
    <col min="8" max="8" width="19.90625" style="15" customWidth="1"/>
    <col min="9" max="9" width="3.6328125" style="15" customWidth="1"/>
    <col min="10" max="10" width="6.453125" style="15" customWidth="1"/>
    <col min="11" max="11" width="5" style="52" customWidth="1"/>
    <col min="12" max="12" width="56.36328125" style="15" customWidth="1"/>
    <col min="13" max="13" width="14.6328125" style="15" customWidth="1"/>
    <col min="14" max="14" width="17.81640625" style="15" customWidth="1"/>
    <col min="15" max="15" width="10.90625" style="52" customWidth="1"/>
    <col min="16" max="16384" width="10.90625" style="15"/>
  </cols>
  <sheetData>
    <row r="1" spans="1:17" ht="33" customHeight="1">
      <c r="A1" s="225" t="s">
        <v>77</v>
      </c>
      <c r="B1" s="225"/>
      <c r="C1" s="225"/>
      <c r="D1" s="225"/>
      <c r="E1" s="225"/>
      <c r="F1" s="225"/>
      <c r="G1" s="225"/>
      <c r="H1" s="225"/>
      <c r="I1" s="225"/>
      <c r="J1" s="225"/>
      <c r="K1" s="205" t="s">
        <v>2</v>
      </c>
      <c r="L1" s="205"/>
      <c r="M1" s="205"/>
      <c r="N1" s="205"/>
      <c r="O1" s="205"/>
    </row>
    <row r="2" spans="1:17" ht="225.5" customHeight="1">
      <c r="A2" s="18"/>
      <c r="B2" s="222"/>
      <c r="C2" s="150"/>
      <c r="D2" s="224" t="s">
        <v>78</v>
      </c>
      <c r="E2" s="224"/>
      <c r="F2" s="224"/>
      <c r="G2" s="224"/>
      <c r="H2" s="224"/>
      <c r="I2" s="224"/>
      <c r="J2" s="27"/>
      <c r="L2" s="52"/>
      <c r="M2" s="52"/>
      <c r="N2" s="52"/>
    </row>
    <row r="3" spans="1:17" s="29" customFormat="1" ht="4" hidden="1" customHeight="1">
      <c r="A3" s="18"/>
      <c r="B3" s="222"/>
      <c r="C3" s="150"/>
      <c r="D3" s="151"/>
      <c r="E3" s="152"/>
      <c r="F3" s="151"/>
      <c r="G3" s="151"/>
      <c r="H3" s="151"/>
      <c r="I3" s="151"/>
      <c r="J3" s="27"/>
      <c r="K3" s="52"/>
      <c r="L3" s="52"/>
      <c r="M3" s="52"/>
      <c r="N3" s="52"/>
      <c r="O3" s="52"/>
      <c r="P3" s="15"/>
      <c r="Q3" s="15"/>
    </row>
    <row r="4" spans="1:17" ht="12" hidden="1" customHeight="1">
      <c r="A4" s="18"/>
      <c r="B4" s="222"/>
      <c r="C4" s="18"/>
      <c r="D4" s="151"/>
      <c r="E4" s="152"/>
      <c r="F4" s="151"/>
      <c r="G4" s="151"/>
      <c r="H4" s="151"/>
      <c r="I4" s="151"/>
      <c r="J4" s="27"/>
      <c r="L4" s="52"/>
      <c r="M4" s="52"/>
      <c r="N4" s="52"/>
    </row>
    <row r="5" spans="1:17" ht="1" hidden="1" customHeight="1">
      <c r="A5" s="18"/>
      <c r="B5" s="222"/>
      <c r="C5" s="18"/>
      <c r="D5" s="151"/>
      <c r="E5" s="152"/>
      <c r="F5" s="151"/>
      <c r="G5" s="151"/>
      <c r="H5" s="151"/>
      <c r="I5" s="151"/>
      <c r="J5" s="18"/>
      <c r="L5" s="52"/>
      <c r="M5" s="52"/>
      <c r="N5" s="52"/>
    </row>
    <row r="6" spans="1:17" ht="29" customHeight="1" thickBot="1">
      <c r="A6" s="18"/>
      <c r="B6" s="153" t="s">
        <v>5</v>
      </c>
      <c r="C6" s="18"/>
      <c r="D6" s="223"/>
      <c r="E6" s="223"/>
      <c r="F6" s="223"/>
      <c r="G6" s="223"/>
      <c r="H6" s="223"/>
      <c r="I6" s="154"/>
      <c r="J6" s="155"/>
      <c r="L6" s="52"/>
      <c r="M6" s="52"/>
      <c r="N6" s="52"/>
    </row>
    <row r="7" spans="1:17" ht="171" customHeight="1">
      <c r="A7" s="18"/>
      <c r="B7" s="156" t="s">
        <v>50</v>
      </c>
      <c r="C7" s="18"/>
      <c r="D7" s="160" t="s">
        <v>79</v>
      </c>
      <c r="E7" s="218" t="s">
        <v>94</v>
      </c>
      <c r="F7" s="218"/>
      <c r="G7" s="218"/>
      <c r="H7" s="218"/>
      <c r="I7" s="219"/>
      <c r="J7" s="155"/>
      <c r="L7" s="52"/>
      <c r="M7" s="52"/>
      <c r="N7" s="52"/>
    </row>
    <row r="8" spans="1:17" ht="32" customHeight="1">
      <c r="A8" s="18"/>
      <c r="B8" s="156"/>
      <c r="C8" s="18"/>
      <c r="D8" s="161"/>
      <c r="E8" s="173" t="s">
        <v>1</v>
      </c>
      <c r="F8" s="173" t="s">
        <v>0</v>
      </c>
      <c r="G8" s="164"/>
      <c r="H8" s="164"/>
      <c r="I8" s="165"/>
      <c r="J8" s="155"/>
      <c r="L8" s="52"/>
      <c r="M8" s="52"/>
      <c r="N8" s="52"/>
    </row>
    <row r="9" spans="1:17" ht="30" customHeight="1">
      <c r="A9" s="18"/>
      <c r="B9" s="18"/>
      <c r="C9" s="150"/>
      <c r="D9" s="162" t="s">
        <v>80</v>
      </c>
      <c r="E9" s="132">
        <v>0</v>
      </c>
      <c r="F9" s="201" t="s">
        <v>82</v>
      </c>
      <c r="G9" s="167"/>
      <c r="H9" s="167"/>
      <c r="I9" s="168"/>
      <c r="J9" s="155"/>
      <c r="L9" s="52"/>
      <c r="M9" s="52"/>
      <c r="N9" s="52"/>
    </row>
    <row r="10" spans="1:17" ht="25.5" thickBot="1">
      <c r="A10" s="18"/>
      <c r="B10" s="157"/>
      <c r="C10" s="150"/>
      <c r="D10" s="163" t="s">
        <v>81</v>
      </c>
      <c r="E10" s="133">
        <v>0</v>
      </c>
      <c r="F10" s="189" t="s">
        <v>82</v>
      </c>
      <c r="G10" s="169"/>
      <c r="H10" s="202"/>
      <c r="I10" s="170"/>
      <c r="J10" s="155"/>
      <c r="L10" s="53" t="s">
        <v>2</v>
      </c>
      <c r="M10" s="53" t="s">
        <v>22</v>
      </c>
      <c r="N10" s="53" t="s">
        <v>3</v>
      </c>
    </row>
    <row r="11" spans="1:17" s="54" customFormat="1" ht="37" customHeight="1" thickBot="1">
      <c r="A11" s="18"/>
      <c r="B11" s="213"/>
      <c r="C11" s="213"/>
      <c r="D11" s="213"/>
      <c r="E11" s="213"/>
      <c r="F11" s="213"/>
      <c r="G11" s="213"/>
      <c r="H11" s="213"/>
      <c r="I11" s="213"/>
      <c r="J11" s="213"/>
      <c r="K11" s="52"/>
      <c r="L11" s="35" t="s">
        <v>75</v>
      </c>
      <c r="M11" s="130">
        <v>22</v>
      </c>
      <c r="N11" s="203" t="s">
        <v>4</v>
      </c>
      <c r="O11" s="52"/>
    </row>
    <row r="12" spans="1:17" ht="81" customHeight="1">
      <c r="A12" s="18"/>
      <c r="B12" s="158"/>
      <c r="C12" s="159"/>
      <c r="D12" s="160" t="s">
        <v>91</v>
      </c>
      <c r="E12" s="220" t="s">
        <v>124</v>
      </c>
      <c r="F12" s="220"/>
      <c r="G12" s="220"/>
      <c r="H12" s="220"/>
      <c r="I12" s="221"/>
      <c r="J12" s="56"/>
      <c r="L12" s="35" t="s">
        <v>76</v>
      </c>
      <c r="M12" s="130">
        <v>24</v>
      </c>
      <c r="N12" s="203" t="s">
        <v>4</v>
      </c>
    </row>
    <row r="13" spans="1:17" ht="27" customHeight="1">
      <c r="A13" s="18"/>
      <c r="B13" s="158"/>
      <c r="C13" s="159"/>
      <c r="D13" s="161"/>
      <c r="E13" s="131" t="s">
        <v>1</v>
      </c>
      <c r="F13" s="131" t="s">
        <v>0</v>
      </c>
      <c r="G13" s="164"/>
      <c r="H13" s="164"/>
      <c r="I13" s="165"/>
      <c r="J13" s="166"/>
      <c r="L13" s="35"/>
      <c r="M13" s="130"/>
      <c r="N13" s="38"/>
    </row>
    <row r="14" spans="1:17" ht="32" customHeight="1">
      <c r="A14" s="18"/>
      <c r="B14" s="158"/>
      <c r="C14" s="159"/>
      <c r="D14" s="162" t="s">
        <v>87</v>
      </c>
      <c r="E14" s="25">
        <f>E9*M11</f>
        <v>0</v>
      </c>
      <c r="F14" s="125" t="s">
        <v>83</v>
      </c>
      <c r="G14" s="167"/>
      <c r="H14" s="167"/>
      <c r="I14" s="168"/>
      <c r="J14" s="166"/>
      <c r="L14" s="52"/>
      <c r="M14" s="52"/>
      <c r="N14" s="52"/>
    </row>
    <row r="15" spans="1:17" ht="50.5" customHeight="1" thickBot="1">
      <c r="A15" s="18"/>
      <c r="B15" s="158"/>
      <c r="C15" s="159"/>
      <c r="D15" s="163" t="s">
        <v>86</v>
      </c>
      <c r="E15" s="77">
        <f>E10*M12</f>
        <v>0</v>
      </c>
      <c r="F15" s="200" t="s">
        <v>83</v>
      </c>
      <c r="G15" s="169"/>
      <c r="H15" s="169"/>
      <c r="I15" s="170"/>
      <c r="J15" s="166"/>
      <c r="L15" s="52"/>
      <c r="M15" s="52"/>
      <c r="N15" s="52"/>
    </row>
    <row r="16" spans="1:17" ht="27" customHeight="1" thickBot="1">
      <c r="A16" s="213"/>
      <c r="B16" s="213"/>
      <c r="C16" s="213"/>
      <c r="D16" s="213"/>
      <c r="E16" s="213"/>
      <c r="F16" s="213"/>
      <c r="G16" s="213"/>
      <c r="H16" s="213"/>
      <c r="I16" s="213"/>
      <c r="J16" s="213"/>
      <c r="L16" s="52"/>
      <c r="M16" s="52"/>
      <c r="N16" s="52"/>
    </row>
    <row r="17" spans="1:14" ht="40" customHeight="1">
      <c r="A17" s="18"/>
      <c r="B17" s="158"/>
      <c r="C17" s="159"/>
      <c r="D17" s="160" t="s">
        <v>92</v>
      </c>
      <c r="E17" s="217" t="s">
        <v>95</v>
      </c>
      <c r="F17" s="217"/>
      <c r="G17" s="199"/>
      <c r="H17" s="171"/>
      <c r="I17" s="172"/>
      <c r="J17" s="166"/>
      <c r="L17" s="52"/>
      <c r="M17" s="52"/>
      <c r="N17" s="52"/>
    </row>
    <row r="18" spans="1:14" ht="25">
      <c r="A18" s="18"/>
      <c r="B18" s="158"/>
      <c r="C18" s="159"/>
      <c r="D18" s="161"/>
      <c r="E18" s="173" t="s">
        <v>1</v>
      </c>
      <c r="F18" s="173" t="s">
        <v>0</v>
      </c>
      <c r="G18" s="174"/>
      <c r="H18" s="167"/>
      <c r="I18" s="168"/>
      <c r="J18" s="166"/>
      <c r="L18" s="52"/>
      <c r="M18" s="52"/>
      <c r="N18" s="52"/>
    </row>
    <row r="19" spans="1:14" ht="45.75" customHeight="1">
      <c r="A19" s="18"/>
      <c r="B19" s="158"/>
      <c r="C19" s="159"/>
      <c r="D19" s="162" t="s">
        <v>88</v>
      </c>
      <c r="E19" s="132">
        <v>0</v>
      </c>
      <c r="F19" s="175" t="s">
        <v>85</v>
      </c>
      <c r="G19" s="176"/>
      <c r="H19" s="18"/>
      <c r="I19" s="177"/>
      <c r="J19" s="178"/>
      <c r="L19" s="52"/>
      <c r="M19" s="52"/>
      <c r="N19" s="52"/>
    </row>
    <row r="20" spans="1:14" ht="37" customHeight="1" thickBot="1">
      <c r="A20" s="18"/>
      <c r="B20" s="158"/>
      <c r="C20" s="159"/>
      <c r="D20" s="163" t="s">
        <v>89</v>
      </c>
      <c r="E20" s="132">
        <v>0</v>
      </c>
      <c r="F20" s="175" t="s">
        <v>85</v>
      </c>
      <c r="G20" s="179"/>
      <c r="H20" s="107"/>
      <c r="I20" s="180"/>
      <c r="J20" s="178"/>
      <c r="L20" s="52"/>
      <c r="M20" s="52"/>
      <c r="N20" s="52"/>
    </row>
    <row r="21" spans="1:14" ht="25.5" thickBot="1">
      <c r="A21" s="18"/>
      <c r="B21" s="158"/>
      <c r="C21" s="181"/>
      <c r="D21" s="176"/>
      <c r="E21" s="182"/>
      <c r="F21" s="176"/>
      <c r="G21" s="176"/>
      <c r="H21" s="18"/>
      <c r="I21" s="18"/>
      <c r="J21" s="178"/>
      <c r="L21" s="52"/>
      <c r="M21" s="52"/>
      <c r="N21" s="52"/>
    </row>
    <row r="22" spans="1:14" ht="45" customHeight="1">
      <c r="A22" s="18"/>
      <c r="B22" s="158"/>
      <c r="C22" s="159"/>
      <c r="D22" s="160" t="s">
        <v>93</v>
      </c>
      <c r="E22" s="216" t="s">
        <v>96</v>
      </c>
      <c r="F22" s="216"/>
      <c r="G22" s="183"/>
      <c r="H22" s="183"/>
      <c r="I22" s="184"/>
      <c r="J22" s="178"/>
      <c r="L22" s="52"/>
      <c r="M22" s="52"/>
      <c r="N22" s="52"/>
    </row>
    <row r="23" spans="1:14" ht="25">
      <c r="A23" s="18"/>
      <c r="B23" s="158"/>
      <c r="C23" s="159"/>
      <c r="D23" s="161"/>
      <c r="E23" s="173" t="s">
        <v>1</v>
      </c>
      <c r="F23" s="173" t="s">
        <v>0</v>
      </c>
      <c r="G23" s="174"/>
      <c r="H23" s="167"/>
      <c r="I23" s="168"/>
      <c r="J23" s="166"/>
      <c r="L23" s="52"/>
      <c r="M23" s="52"/>
      <c r="N23" s="52"/>
    </row>
    <row r="24" spans="1:14" ht="35" customHeight="1" thickBot="1">
      <c r="A24" s="18"/>
      <c r="B24" s="158"/>
      <c r="C24" s="159"/>
      <c r="D24" s="162" t="s">
        <v>90</v>
      </c>
      <c r="E24" s="132">
        <v>0</v>
      </c>
      <c r="F24" s="185" t="s">
        <v>84</v>
      </c>
      <c r="G24" s="179"/>
      <c r="H24" s="179"/>
      <c r="I24" s="186"/>
      <c r="J24" s="178"/>
      <c r="L24" s="52"/>
      <c r="M24" s="52"/>
      <c r="N24" s="52"/>
    </row>
    <row r="25" spans="1:14" ht="29" customHeight="1" thickBot="1">
      <c r="A25" s="213"/>
      <c r="B25" s="213"/>
      <c r="C25" s="213"/>
      <c r="D25" s="213"/>
      <c r="E25" s="213"/>
      <c r="F25" s="213"/>
      <c r="G25" s="213"/>
      <c r="H25" s="213"/>
      <c r="I25" s="213"/>
      <c r="J25" s="213"/>
      <c r="L25" s="52"/>
      <c r="M25" s="52"/>
      <c r="N25" s="52"/>
    </row>
    <row r="26" spans="1:14" ht="60" customHeight="1">
      <c r="A26" s="18"/>
      <c r="B26" s="158"/>
      <c r="C26" s="159"/>
      <c r="D26" s="160" t="s">
        <v>101</v>
      </c>
      <c r="E26" s="216" t="s">
        <v>97</v>
      </c>
      <c r="F26" s="216"/>
      <c r="G26" s="183"/>
      <c r="H26" s="183"/>
      <c r="I26" s="184"/>
      <c r="J26" s="178"/>
      <c r="L26" s="52"/>
      <c r="M26" s="52"/>
      <c r="N26" s="52"/>
    </row>
    <row r="27" spans="1:14" ht="29" customHeight="1">
      <c r="A27" s="18"/>
      <c r="B27" s="158"/>
      <c r="C27" s="159"/>
      <c r="D27" s="161"/>
      <c r="E27" s="173" t="s">
        <v>1</v>
      </c>
      <c r="F27" s="173" t="s">
        <v>0</v>
      </c>
      <c r="G27" s="176"/>
      <c r="H27" s="176"/>
      <c r="I27" s="187"/>
      <c r="J27" s="178"/>
      <c r="L27" s="52"/>
      <c r="M27" s="52"/>
      <c r="N27" s="52"/>
    </row>
    <row r="28" spans="1:14" ht="36.5" thickBot="1">
      <c r="A28" s="18"/>
      <c r="B28" s="159"/>
      <c r="C28" s="159"/>
      <c r="D28" s="162" t="s">
        <v>98</v>
      </c>
      <c r="E28" s="132">
        <v>0</v>
      </c>
      <c r="F28" s="185" t="s">
        <v>23</v>
      </c>
      <c r="G28" s="179"/>
      <c r="H28" s="179"/>
      <c r="I28" s="186"/>
      <c r="J28" s="178"/>
      <c r="L28" s="52"/>
      <c r="M28" s="52"/>
      <c r="N28" s="52"/>
    </row>
    <row r="29" spans="1:14" ht="32" customHeight="1" thickBot="1">
      <c r="A29" s="213"/>
      <c r="B29" s="213"/>
      <c r="C29" s="213"/>
      <c r="D29" s="213"/>
      <c r="E29" s="213"/>
      <c r="F29" s="213"/>
      <c r="G29" s="213"/>
      <c r="H29" s="213"/>
      <c r="I29" s="213"/>
      <c r="J29" s="213"/>
      <c r="L29" s="52"/>
      <c r="M29" s="52"/>
      <c r="N29" s="52"/>
    </row>
    <row r="30" spans="1:14" ht="36" customHeight="1">
      <c r="A30" s="18"/>
      <c r="B30" s="159"/>
      <c r="C30" s="159"/>
      <c r="D30" s="160" t="s">
        <v>126</v>
      </c>
      <c r="E30" s="216" t="s">
        <v>99</v>
      </c>
      <c r="F30" s="216"/>
      <c r="G30" s="183"/>
      <c r="H30" s="183"/>
      <c r="I30" s="184"/>
      <c r="J30" s="178"/>
      <c r="L30" s="52"/>
      <c r="M30" s="52"/>
      <c r="N30" s="52"/>
    </row>
    <row r="31" spans="1:14" ht="30.5" customHeight="1">
      <c r="A31" s="18"/>
      <c r="B31" s="159"/>
      <c r="C31" s="159"/>
      <c r="D31" s="161"/>
      <c r="E31" s="173" t="s">
        <v>1</v>
      </c>
      <c r="F31" s="173" t="s">
        <v>0</v>
      </c>
      <c r="G31" s="176"/>
      <c r="H31" s="176"/>
      <c r="I31" s="187"/>
      <c r="J31" s="178"/>
      <c r="L31" s="52"/>
      <c r="M31" s="52"/>
      <c r="N31" s="52"/>
    </row>
    <row r="32" spans="1:14" ht="28.5" customHeight="1" thickBot="1">
      <c r="A32" s="18"/>
      <c r="B32" s="159"/>
      <c r="C32" s="159"/>
      <c r="D32" s="162" t="s">
        <v>40</v>
      </c>
      <c r="E32" s="132">
        <v>0</v>
      </c>
      <c r="F32" s="185" t="s">
        <v>24</v>
      </c>
      <c r="G32" s="179"/>
      <c r="H32" s="179"/>
      <c r="I32" s="186"/>
      <c r="J32" s="178"/>
      <c r="L32" s="52"/>
      <c r="M32" s="52"/>
      <c r="N32" s="52"/>
    </row>
    <row r="33" spans="1:14" ht="28" customHeight="1" thickBot="1">
      <c r="A33" s="213"/>
      <c r="B33" s="213"/>
      <c r="C33" s="213"/>
      <c r="D33" s="213"/>
      <c r="E33" s="213"/>
      <c r="F33" s="213"/>
      <c r="G33" s="213"/>
      <c r="H33" s="213"/>
      <c r="I33" s="213"/>
      <c r="J33" s="213"/>
      <c r="L33" s="52"/>
      <c r="M33" s="52"/>
      <c r="N33" s="52"/>
    </row>
    <row r="34" spans="1:14" ht="62.5" customHeight="1">
      <c r="A34" s="18"/>
      <c r="B34" s="159"/>
      <c r="C34" s="159"/>
      <c r="D34" s="160" t="s">
        <v>102</v>
      </c>
      <c r="E34" s="216" t="s">
        <v>125</v>
      </c>
      <c r="F34" s="216"/>
      <c r="G34" s="188"/>
      <c r="H34" s="183"/>
      <c r="I34" s="184"/>
      <c r="J34" s="178"/>
      <c r="L34" s="52"/>
      <c r="M34" s="52"/>
      <c r="N34" s="52"/>
    </row>
    <row r="35" spans="1:14" ht="34.5" customHeight="1">
      <c r="A35" s="18"/>
      <c r="B35" s="159"/>
      <c r="C35" s="159"/>
      <c r="D35" s="161"/>
      <c r="E35" s="173" t="s">
        <v>1</v>
      </c>
      <c r="F35" s="173" t="s">
        <v>0</v>
      </c>
      <c r="G35" s="18"/>
      <c r="H35" s="176"/>
      <c r="I35" s="187"/>
      <c r="J35" s="178"/>
      <c r="L35" s="52"/>
      <c r="M35" s="52"/>
      <c r="N35" s="52"/>
    </row>
    <row r="36" spans="1:14" ht="36" customHeight="1" thickBot="1">
      <c r="A36" s="18"/>
      <c r="B36" s="159"/>
      <c r="C36" s="159"/>
      <c r="D36" s="163" t="s">
        <v>41</v>
      </c>
      <c r="E36" s="133">
        <v>0</v>
      </c>
      <c r="F36" s="185" t="s">
        <v>24</v>
      </c>
      <c r="G36" s="179"/>
      <c r="H36" s="179"/>
      <c r="I36" s="186"/>
      <c r="J36" s="178"/>
      <c r="L36" s="52"/>
      <c r="M36" s="52"/>
      <c r="N36" s="52"/>
    </row>
    <row r="37" spans="1:14" ht="42" customHeight="1">
      <c r="A37" s="18"/>
      <c r="B37" s="159"/>
      <c r="C37" s="159"/>
      <c r="D37" s="190"/>
      <c r="E37" s="191"/>
      <c r="F37" s="190"/>
      <c r="G37" s="190"/>
      <c r="H37" s="27"/>
      <c r="I37" s="27"/>
      <c r="J37" s="192"/>
      <c r="L37" s="52"/>
      <c r="M37" s="52"/>
      <c r="N37" s="52"/>
    </row>
    <row r="38" spans="1:14" ht="42" customHeight="1">
      <c r="A38" s="18"/>
      <c r="B38" s="18"/>
      <c r="C38" s="18"/>
      <c r="D38" s="18"/>
      <c r="E38" s="198">
        <f>ROUNDUP((((E14*E36/100)*E19*E24*(E28/1000))+((E15*E36/100)*E20*E24*(E28/1000))),0)</f>
        <v>0</v>
      </c>
      <c r="F38" s="198" t="s">
        <v>100</v>
      </c>
      <c r="G38" s="215" t="s">
        <v>26</v>
      </c>
      <c r="H38" s="215"/>
      <c r="I38" s="27"/>
      <c r="J38" s="27"/>
      <c r="L38" s="52"/>
      <c r="M38" s="52"/>
      <c r="N38" s="52"/>
    </row>
    <row r="39" spans="1:14" ht="42" customHeight="1">
      <c r="A39" s="18"/>
      <c r="B39" s="18"/>
      <c r="C39" s="18"/>
      <c r="D39" s="18"/>
      <c r="E39" s="196"/>
      <c r="F39" s="196"/>
      <c r="G39" s="197"/>
      <c r="H39" s="27"/>
      <c r="I39" s="27"/>
      <c r="J39" s="27"/>
      <c r="L39" s="52"/>
      <c r="M39" s="52"/>
      <c r="N39" s="52"/>
    </row>
    <row r="40" spans="1:14" ht="57" customHeight="1">
      <c r="A40" s="18"/>
      <c r="B40" s="27"/>
      <c r="C40" s="27"/>
      <c r="D40" s="193" t="s">
        <v>43</v>
      </c>
      <c r="E40" s="214" t="s">
        <v>51</v>
      </c>
      <c r="F40" s="214"/>
      <c r="G40" s="214"/>
      <c r="H40" s="214"/>
      <c r="I40" s="27"/>
      <c r="J40" s="27"/>
      <c r="L40" s="52"/>
      <c r="M40" s="52"/>
      <c r="N40" s="52"/>
    </row>
    <row r="41" spans="1:14" ht="47" customHeight="1">
      <c r="A41" s="18"/>
      <c r="B41" s="27"/>
      <c r="C41" s="18"/>
      <c r="D41" s="18"/>
      <c r="E41" s="198">
        <f>ROUNDUP(E38+(E38*(E32/100)),0)</f>
        <v>0</v>
      </c>
      <c r="F41" s="198" t="s">
        <v>100</v>
      </c>
      <c r="G41" s="215" t="s">
        <v>25</v>
      </c>
      <c r="H41" s="215"/>
      <c r="I41" s="27"/>
      <c r="J41" s="27"/>
      <c r="L41" s="52"/>
      <c r="M41" s="52"/>
      <c r="N41" s="52"/>
    </row>
    <row r="42" spans="1:14" ht="15" customHeight="1">
      <c r="A42" s="18"/>
      <c r="B42" s="18"/>
      <c r="C42" s="18"/>
      <c r="D42" s="27"/>
      <c r="E42" s="194"/>
      <c r="F42" s="27"/>
      <c r="G42" s="27"/>
      <c r="H42" s="27"/>
      <c r="I42" s="27"/>
      <c r="J42" s="27"/>
      <c r="L42" s="52"/>
      <c r="M42" s="52"/>
      <c r="N42" s="52"/>
    </row>
    <row r="43" spans="1:14" ht="15" customHeight="1">
      <c r="A43" s="18"/>
      <c r="B43" s="18"/>
      <c r="C43" s="18"/>
      <c r="D43" s="150"/>
      <c r="E43" s="195"/>
      <c r="F43" s="18"/>
      <c r="G43" s="27"/>
      <c r="H43" s="27"/>
      <c r="I43" s="27"/>
      <c r="J43" s="27"/>
      <c r="L43" s="52"/>
      <c r="M43" s="52"/>
      <c r="N43" s="52"/>
    </row>
    <row r="44" spans="1:14" ht="15" customHeight="1">
      <c r="A44" s="18"/>
      <c r="B44" s="18"/>
      <c r="C44" s="18"/>
      <c r="D44" s="18"/>
      <c r="E44" s="195"/>
      <c r="F44" s="18"/>
      <c r="G44" s="18"/>
      <c r="H44" s="18"/>
      <c r="I44" s="18"/>
      <c r="J44" s="27"/>
      <c r="L44" s="52"/>
      <c r="M44" s="52"/>
      <c r="N44" s="52"/>
    </row>
    <row r="45" spans="1:14" ht="15" customHeight="1">
      <c r="A45" s="18"/>
      <c r="B45" s="18"/>
      <c r="C45" s="18"/>
      <c r="D45" s="18"/>
      <c r="E45" s="195"/>
      <c r="F45" s="18"/>
      <c r="G45" s="18"/>
      <c r="H45" s="18"/>
      <c r="I45" s="18"/>
      <c r="J45" s="27"/>
      <c r="L45" s="52"/>
      <c r="M45" s="52"/>
      <c r="N45" s="52"/>
    </row>
    <row r="46" spans="1:14" ht="15" customHeight="1">
      <c r="A46" s="18"/>
      <c r="B46" s="18"/>
      <c r="C46" s="18"/>
      <c r="D46" s="18"/>
      <c r="E46" s="195"/>
      <c r="F46" s="18"/>
      <c r="G46" s="18"/>
      <c r="H46" s="18"/>
      <c r="I46" s="18"/>
      <c r="J46" s="27"/>
      <c r="L46" s="52"/>
      <c r="M46" s="52"/>
      <c r="N46" s="52"/>
    </row>
    <row r="47" spans="1:14" ht="15" customHeight="1">
      <c r="A47" s="18"/>
      <c r="B47" s="18"/>
      <c r="C47" s="18"/>
      <c r="D47" s="18"/>
      <c r="E47" s="195"/>
      <c r="F47" s="18"/>
      <c r="G47" s="18"/>
      <c r="H47" s="18"/>
      <c r="I47" s="18"/>
      <c r="J47" s="27"/>
      <c r="L47" s="52"/>
      <c r="M47" s="52"/>
      <c r="N47" s="52"/>
    </row>
    <row r="48" spans="1:14" ht="15" customHeight="1">
      <c r="D48" s="26"/>
      <c r="E48" s="135"/>
      <c r="F48" s="26"/>
      <c r="G48" s="26"/>
      <c r="H48" s="26"/>
      <c r="I48" s="26"/>
      <c r="K48" s="57"/>
    </row>
    <row r="49" spans="4:11" ht="15" customHeight="1">
      <c r="D49" s="26"/>
      <c r="E49" s="135"/>
      <c r="F49" s="26"/>
      <c r="G49" s="26"/>
      <c r="H49" s="26"/>
      <c r="I49" s="26"/>
      <c r="K49" s="57"/>
    </row>
    <row r="50" spans="4:11">
      <c r="D50" s="26"/>
      <c r="E50" s="135"/>
      <c r="F50" s="26"/>
      <c r="G50" s="26"/>
      <c r="H50" s="26"/>
      <c r="I50" s="26"/>
      <c r="K50" s="57"/>
    </row>
    <row r="51" spans="4:11">
      <c r="D51" s="26"/>
      <c r="E51" s="135"/>
      <c r="F51" s="26"/>
      <c r="G51" s="26"/>
      <c r="H51" s="26"/>
      <c r="I51" s="26"/>
      <c r="K51" s="57"/>
    </row>
    <row r="52" spans="4:11">
      <c r="D52" s="26"/>
      <c r="E52" s="135"/>
      <c r="F52" s="26"/>
      <c r="G52" s="26"/>
      <c r="H52" s="26"/>
      <c r="I52" s="26"/>
      <c r="K52" s="57"/>
    </row>
    <row r="53" spans="4:11">
      <c r="K53" s="57"/>
    </row>
    <row r="54" spans="4:11">
      <c r="K54" s="57"/>
    </row>
    <row r="55" spans="4:11">
      <c r="K55" s="57"/>
    </row>
    <row r="56" spans="4:11">
      <c r="K56" s="57"/>
    </row>
    <row r="57" spans="4:11">
      <c r="K57" s="57"/>
    </row>
    <row r="58" spans="4:11">
      <c r="K58" s="57"/>
    </row>
    <row r="59" spans="4:11">
      <c r="K59" s="57"/>
    </row>
    <row r="60" spans="4:11">
      <c r="K60" s="57"/>
    </row>
    <row r="61" spans="4:11">
      <c r="K61" s="57"/>
    </row>
    <row r="62" spans="4:11">
      <c r="K62" s="57"/>
    </row>
    <row r="63" spans="4:11">
      <c r="K63" s="57"/>
    </row>
    <row r="64" spans="4:11">
      <c r="K64" s="57"/>
    </row>
    <row r="65" spans="11:11">
      <c r="K65" s="57"/>
    </row>
    <row r="66" spans="11:11">
      <c r="K66" s="57"/>
    </row>
    <row r="67" spans="11:11">
      <c r="K67" s="57"/>
    </row>
    <row r="68" spans="11:11">
      <c r="K68" s="57"/>
    </row>
    <row r="69" spans="11:11">
      <c r="K69" s="57"/>
    </row>
    <row r="70" spans="11:11">
      <c r="K70" s="57"/>
    </row>
    <row r="71" spans="11:11">
      <c r="K71" s="57"/>
    </row>
    <row r="72" spans="11:11">
      <c r="K72" s="57"/>
    </row>
    <row r="73" spans="11:11">
      <c r="K73" s="57"/>
    </row>
    <row r="74" spans="11:11">
      <c r="K74" s="57"/>
    </row>
    <row r="75" spans="11:11">
      <c r="K75" s="57"/>
    </row>
    <row r="76" spans="11:11">
      <c r="K76" s="57"/>
    </row>
    <row r="77" spans="11:11">
      <c r="K77" s="57"/>
    </row>
    <row r="78" spans="11:11">
      <c r="K78" s="57"/>
    </row>
    <row r="79" spans="11:11">
      <c r="K79" s="57"/>
    </row>
    <row r="80" spans="11:11">
      <c r="K80" s="57"/>
    </row>
    <row r="81" spans="11:11">
      <c r="K81" s="57"/>
    </row>
    <row r="82" spans="11:11">
      <c r="K82" s="57"/>
    </row>
    <row r="83" spans="11:11">
      <c r="K83" s="57"/>
    </row>
    <row r="84" spans="11:11">
      <c r="K84" s="57"/>
    </row>
    <row r="85" spans="11:11">
      <c r="K85" s="57"/>
    </row>
    <row r="86" spans="11:11">
      <c r="K86" s="57"/>
    </row>
    <row r="87" spans="11:11">
      <c r="K87" s="57"/>
    </row>
    <row r="88" spans="11:11">
      <c r="K88" s="57"/>
    </row>
    <row r="89" spans="11:11">
      <c r="K89" s="57"/>
    </row>
    <row r="90" spans="11:11">
      <c r="K90" s="57"/>
    </row>
    <row r="91" spans="11:11">
      <c r="K91" s="57"/>
    </row>
    <row r="92" spans="11:11">
      <c r="K92" s="57"/>
    </row>
    <row r="93" spans="11:11">
      <c r="K93" s="57"/>
    </row>
    <row r="94" spans="11:11">
      <c r="K94" s="57"/>
    </row>
    <row r="95" spans="11:11">
      <c r="K95" s="57"/>
    </row>
    <row r="96" spans="11:11">
      <c r="K96" s="57"/>
    </row>
    <row r="97" spans="11:11">
      <c r="K97" s="57"/>
    </row>
    <row r="98" spans="11:11">
      <c r="K98" s="57"/>
    </row>
    <row r="99" spans="11:11">
      <c r="K99" s="57"/>
    </row>
    <row r="100" spans="11:11">
      <c r="K100" s="57"/>
    </row>
    <row r="101" spans="11:11">
      <c r="K101" s="57"/>
    </row>
    <row r="102" spans="11:11">
      <c r="K102" s="57"/>
    </row>
    <row r="103" spans="11:11">
      <c r="K103" s="57"/>
    </row>
    <row r="104" spans="11:11">
      <c r="K104" s="57"/>
    </row>
    <row r="105" spans="11:11">
      <c r="K105" s="57"/>
    </row>
    <row r="106" spans="11:11">
      <c r="K106" s="57"/>
    </row>
    <row r="107" spans="11:11">
      <c r="K107" s="57"/>
    </row>
    <row r="108" spans="11:11">
      <c r="K108" s="57"/>
    </row>
    <row r="109" spans="11:11">
      <c r="K109" s="57"/>
    </row>
    <row r="110" spans="11:11">
      <c r="K110" s="57"/>
    </row>
    <row r="111" spans="11:11">
      <c r="K111" s="57"/>
    </row>
    <row r="112" spans="11:11">
      <c r="K112" s="57"/>
    </row>
    <row r="113" spans="11:11">
      <c r="K113" s="57"/>
    </row>
    <row r="114" spans="11:11">
      <c r="K114" s="57"/>
    </row>
    <row r="115" spans="11:11">
      <c r="K115" s="57"/>
    </row>
    <row r="116" spans="11:11">
      <c r="K116" s="57"/>
    </row>
    <row r="117" spans="11:11">
      <c r="K117" s="57"/>
    </row>
    <row r="118" spans="11:11">
      <c r="K118" s="57"/>
    </row>
    <row r="119" spans="11:11">
      <c r="K119" s="57"/>
    </row>
    <row r="120" spans="11:11">
      <c r="K120" s="57"/>
    </row>
    <row r="121" spans="11:11">
      <c r="K121" s="57"/>
    </row>
    <row r="122" spans="11:11">
      <c r="K122" s="57"/>
    </row>
    <row r="123" spans="11:11">
      <c r="K123" s="57"/>
    </row>
    <row r="124" spans="11:11">
      <c r="K124" s="57"/>
    </row>
    <row r="125" spans="11:11">
      <c r="K125" s="57"/>
    </row>
    <row r="126" spans="11:11">
      <c r="K126" s="57"/>
    </row>
    <row r="127" spans="11:11">
      <c r="K127" s="57"/>
    </row>
    <row r="128" spans="11:11">
      <c r="K128" s="57"/>
    </row>
    <row r="129" spans="11:11">
      <c r="K129" s="57"/>
    </row>
    <row r="130" spans="11:11">
      <c r="K130" s="57"/>
    </row>
    <row r="131" spans="11:11">
      <c r="K131" s="57"/>
    </row>
    <row r="132" spans="11:11">
      <c r="K132" s="57"/>
    </row>
    <row r="133" spans="11:11">
      <c r="K133" s="57"/>
    </row>
    <row r="134" spans="11:11">
      <c r="K134" s="57"/>
    </row>
    <row r="135" spans="11:11">
      <c r="K135" s="57"/>
    </row>
    <row r="136" spans="11:11">
      <c r="K136" s="57"/>
    </row>
    <row r="137" spans="11:11">
      <c r="K137" s="57"/>
    </row>
    <row r="138" spans="11:11">
      <c r="K138" s="57"/>
    </row>
    <row r="139" spans="11:11">
      <c r="K139" s="57"/>
    </row>
    <row r="140" spans="11:11">
      <c r="K140" s="57"/>
    </row>
    <row r="141" spans="11:11">
      <c r="K141" s="57"/>
    </row>
    <row r="142" spans="11:11">
      <c r="K142" s="57"/>
    </row>
    <row r="143" spans="11:11">
      <c r="K143" s="57"/>
    </row>
    <row r="144" spans="11:11">
      <c r="K144" s="57"/>
    </row>
    <row r="145" spans="11:11">
      <c r="K145" s="57"/>
    </row>
    <row r="146" spans="11:11">
      <c r="K146" s="57"/>
    </row>
    <row r="147" spans="11:11">
      <c r="K147" s="57"/>
    </row>
    <row r="148" spans="11:11">
      <c r="K148" s="57"/>
    </row>
    <row r="149" spans="11:11">
      <c r="K149" s="57"/>
    </row>
    <row r="150" spans="11:11">
      <c r="K150" s="57"/>
    </row>
    <row r="151" spans="11:11">
      <c r="K151" s="57"/>
    </row>
    <row r="152" spans="11:11">
      <c r="K152" s="57"/>
    </row>
    <row r="153" spans="11:11">
      <c r="K153" s="57"/>
    </row>
    <row r="154" spans="11:11">
      <c r="K154" s="57"/>
    </row>
    <row r="155" spans="11:11">
      <c r="K155" s="57"/>
    </row>
    <row r="156" spans="11:11">
      <c r="K156" s="57"/>
    </row>
    <row r="157" spans="11:11">
      <c r="K157" s="57"/>
    </row>
    <row r="158" spans="11:11">
      <c r="K158" s="57"/>
    </row>
    <row r="159" spans="11:11">
      <c r="K159" s="57"/>
    </row>
    <row r="160" spans="11:11">
      <c r="K160" s="57"/>
    </row>
    <row r="161" spans="11:11">
      <c r="K161" s="57"/>
    </row>
    <row r="162" spans="11:11">
      <c r="K162" s="57"/>
    </row>
    <row r="163" spans="11:11">
      <c r="K163" s="57"/>
    </row>
    <row r="164" spans="11:11">
      <c r="K164" s="57"/>
    </row>
    <row r="165" spans="11:11">
      <c r="K165" s="57"/>
    </row>
    <row r="166" spans="11:11">
      <c r="K166" s="57"/>
    </row>
    <row r="167" spans="11:11">
      <c r="K167" s="57"/>
    </row>
    <row r="168" spans="11:11">
      <c r="K168" s="57"/>
    </row>
    <row r="169" spans="11:11">
      <c r="K169" s="57"/>
    </row>
    <row r="170" spans="11:11">
      <c r="K170" s="57"/>
    </row>
    <row r="171" spans="11:11">
      <c r="K171" s="57"/>
    </row>
    <row r="172" spans="11:11">
      <c r="K172" s="57"/>
    </row>
    <row r="173" spans="11:11">
      <c r="K173" s="57"/>
    </row>
    <row r="174" spans="11:11">
      <c r="K174" s="57"/>
    </row>
    <row r="175" spans="11:11">
      <c r="K175" s="57"/>
    </row>
    <row r="176" spans="11:11">
      <c r="K176" s="57"/>
    </row>
    <row r="177" spans="11:11">
      <c r="K177" s="57"/>
    </row>
    <row r="178" spans="11:11">
      <c r="K178" s="57"/>
    </row>
    <row r="179" spans="11:11">
      <c r="K179" s="57"/>
    </row>
    <row r="180" spans="11:11">
      <c r="K180" s="57"/>
    </row>
    <row r="181" spans="11:11">
      <c r="K181" s="57"/>
    </row>
    <row r="182" spans="11:11">
      <c r="K182" s="57"/>
    </row>
    <row r="183" spans="11:11">
      <c r="K183" s="57"/>
    </row>
    <row r="184" spans="11:11">
      <c r="K184" s="57"/>
    </row>
    <row r="185" spans="11:11">
      <c r="K185" s="57"/>
    </row>
    <row r="186" spans="11:11">
      <c r="K186" s="57"/>
    </row>
    <row r="187" spans="11:11">
      <c r="K187" s="57"/>
    </row>
    <row r="188" spans="11:11">
      <c r="K188" s="57"/>
    </row>
    <row r="189" spans="11:11">
      <c r="K189" s="57"/>
    </row>
    <row r="190" spans="11:11">
      <c r="K190" s="57"/>
    </row>
    <row r="191" spans="11:11">
      <c r="K191" s="57"/>
    </row>
    <row r="192" spans="11:11">
      <c r="K192" s="57"/>
    </row>
    <row r="193" spans="11:11">
      <c r="K193" s="57"/>
    </row>
    <row r="194" spans="11:11">
      <c r="K194" s="57"/>
    </row>
    <row r="195" spans="11:11">
      <c r="K195" s="57"/>
    </row>
    <row r="196" spans="11:11">
      <c r="K196" s="57"/>
    </row>
    <row r="197" spans="11:11">
      <c r="K197" s="57"/>
    </row>
    <row r="198" spans="11:11">
      <c r="K198" s="57"/>
    </row>
    <row r="199" spans="11:11">
      <c r="K199" s="57"/>
    </row>
    <row r="200" spans="11:11">
      <c r="K200" s="57"/>
    </row>
    <row r="201" spans="11:11">
      <c r="K201" s="57"/>
    </row>
    <row r="202" spans="11:11">
      <c r="K202" s="57"/>
    </row>
    <row r="203" spans="11:11">
      <c r="K203" s="57"/>
    </row>
    <row r="204" spans="11:11">
      <c r="K204" s="57"/>
    </row>
    <row r="205" spans="11:11">
      <c r="K205" s="57"/>
    </row>
    <row r="206" spans="11:11">
      <c r="K206" s="57"/>
    </row>
    <row r="207" spans="11:11">
      <c r="K207" s="57"/>
    </row>
    <row r="208" spans="11:11">
      <c r="K208" s="57"/>
    </row>
    <row r="209" spans="11:11">
      <c r="K209" s="57"/>
    </row>
    <row r="210" spans="11:11">
      <c r="K210" s="57"/>
    </row>
    <row r="211" spans="11:11">
      <c r="K211" s="57"/>
    </row>
    <row r="212" spans="11:11">
      <c r="K212" s="57"/>
    </row>
    <row r="213" spans="11:11">
      <c r="K213" s="57"/>
    </row>
    <row r="214" spans="11:11">
      <c r="K214" s="57"/>
    </row>
    <row r="215" spans="11:11">
      <c r="K215" s="57"/>
    </row>
    <row r="216" spans="11:11">
      <c r="K216" s="57"/>
    </row>
    <row r="217" spans="11:11">
      <c r="K217" s="57"/>
    </row>
    <row r="218" spans="11:11">
      <c r="K218" s="57"/>
    </row>
    <row r="219" spans="11:11">
      <c r="K219" s="57"/>
    </row>
    <row r="220" spans="11:11">
      <c r="K220" s="57"/>
    </row>
    <row r="221" spans="11:11">
      <c r="K221" s="57"/>
    </row>
    <row r="222" spans="11:11">
      <c r="K222" s="57"/>
    </row>
    <row r="223" spans="11:11">
      <c r="K223" s="57"/>
    </row>
    <row r="224" spans="11:11">
      <c r="K224" s="57"/>
    </row>
    <row r="225" spans="11:11">
      <c r="K225" s="57"/>
    </row>
    <row r="226" spans="11:11">
      <c r="K226" s="57"/>
    </row>
    <row r="227" spans="11:11">
      <c r="K227" s="57"/>
    </row>
    <row r="228" spans="11:11">
      <c r="K228" s="57"/>
    </row>
    <row r="229" spans="11:11">
      <c r="K229" s="57"/>
    </row>
    <row r="230" spans="11:11">
      <c r="K230" s="57"/>
    </row>
    <row r="231" spans="11:11">
      <c r="K231" s="57"/>
    </row>
    <row r="232" spans="11:11">
      <c r="K232" s="57"/>
    </row>
    <row r="233" spans="11:11">
      <c r="K233" s="57"/>
    </row>
    <row r="234" spans="11:11">
      <c r="K234" s="57"/>
    </row>
    <row r="235" spans="11:11">
      <c r="K235" s="57"/>
    </row>
    <row r="236" spans="11:11">
      <c r="K236" s="57"/>
    </row>
    <row r="237" spans="11:11">
      <c r="K237" s="57"/>
    </row>
    <row r="238" spans="11:11">
      <c r="K238" s="57"/>
    </row>
    <row r="239" spans="11:11">
      <c r="K239" s="57"/>
    </row>
    <row r="240" spans="11:11">
      <c r="K240" s="57"/>
    </row>
    <row r="241" spans="11:11">
      <c r="K241" s="57"/>
    </row>
    <row r="242" spans="11:11">
      <c r="K242" s="57"/>
    </row>
    <row r="243" spans="11:11">
      <c r="K243" s="57"/>
    </row>
    <row r="244" spans="11:11">
      <c r="K244" s="57"/>
    </row>
    <row r="245" spans="11:11">
      <c r="K245" s="57"/>
    </row>
    <row r="246" spans="11:11">
      <c r="K246" s="57"/>
    </row>
    <row r="247" spans="11:11">
      <c r="K247" s="57"/>
    </row>
    <row r="248" spans="11:11">
      <c r="K248" s="57"/>
    </row>
    <row r="249" spans="11:11">
      <c r="K249" s="57"/>
    </row>
    <row r="250" spans="11:11">
      <c r="K250" s="57"/>
    </row>
    <row r="251" spans="11:11">
      <c r="K251" s="57"/>
    </row>
    <row r="252" spans="11:11">
      <c r="K252" s="57"/>
    </row>
    <row r="253" spans="11:11">
      <c r="K253" s="57"/>
    </row>
    <row r="254" spans="11:11">
      <c r="K254" s="57"/>
    </row>
    <row r="255" spans="11:11">
      <c r="K255" s="57"/>
    </row>
    <row r="256" spans="11:11">
      <c r="K256" s="57"/>
    </row>
    <row r="257" spans="11:11">
      <c r="K257" s="57"/>
    </row>
    <row r="258" spans="11:11">
      <c r="K258" s="57"/>
    </row>
    <row r="259" spans="11:11">
      <c r="K259" s="57"/>
    </row>
    <row r="260" spans="11:11">
      <c r="K260" s="57"/>
    </row>
    <row r="261" spans="11:11">
      <c r="K261" s="57"/>
    </row>
    <row r="262" spans="11:11">
      <c r="K262" s="57"/>
    </row>
    <row r="263" spans="11:11">
      <c r="K263" s="57"/>
    </row>
    <row r="264" spans="11:11">
      <c r="K264" s="57"/>
    </row>
    <row r="265" spans="11:11">
      <c r="K265" s="57"/>
    </row>
    <row r="266" spans="11:11">
      <c r="K266" s="57"/>
    </row>
    <row r="267" spans="11:11">
      <c r="K267" s="57"/>
    </row>
    <row r="268" spans="11:11">
      <c r="K268" s="57"/>
    </row>
    <row r="269" spans="11:11">
      <c r="K269" s="57"/>
    </row>
    <row r="270" spans="11:11">
      <c r="K270" s="57"/>
    </row>
    <row r="271" spans="11:11">
      <c r="K271" s="57"/>
    </row>
    <row r="272" spans="11:11">
      <c r="K272" s="57"/>
    </row>
    <row r="273" spans="11:11">
      <c r="K273" s="57"/>
    </row>
    <row r="274" spans="11:11">
      <c r="K274" s="57"/>
    </row>
    <row r="275" spans="11:11">
      <c r="K275" s="57"/>
    </row>
    <row r="276" spans="11:11">
      <c r="K276" s="57"/>
    </row>
    <row r="277" spans="11:11">
      <c r="K277" s="57"/>
    </row>
    <row r="278" spans="11:11">
      <c r="K278" s="57"/>
    </row>
    <row r="279" spans="11:11">
      <c r="K279" s="57"/>
    </row>
    <row r="280" spans="11:11">
      <c r="K280" s="57"/>
    </row>
    <row r="281" spans="11:11">
      <c r="K281" s="57"/>
    </row>
    <row r="282" spans="11:11">
      <c r="K282" s="57"/>
    </row>
    <row r="283" spans="11:11">
      <c r="K283" s="57"/>
    </row>
    <row r="284" spans="11:11">
      <c r="K284" s="57"/>
    </row>
    <row r="285" spans="11:11">
      <c r="K285" s="57"/>
    </row>
    <row r="286" spans="11:11">
      <c r="K286" s="57"/>
    </row>
    <row r="287" spans="11:11">
      <c r="K287" s="57"/>
    </row>
    <row r="288" spans="11:11">
      <c r="K288" s="57"/>
    </row>
    <row r="289" spans="11:11">
      <c r="K289" s="57"/>
    </row>
    <row r="290" spans="11:11">
      <c r="K290" s="57"/>
    </row>
    <row r="291" spans="11:11">
      <c r="K291" s="57"/>
    </row>
    <row r="292" spans="11:11">
      <c r="K292" s="57"/>
    </row>
    <row r="293" spans="11:11">
      <c r="K293" s="57"/>
    </row>
    <row r="294" spans="11:11">
      <c r="K294" s="57"/>
    </row>
    <row r="295" spans="11:11">
      <c r="K295" s="57"/>
    </row>
    <row r="296" spans="11:11">
      <c r="K296" s="57"/>
    </row>
    <row r="297" spans="11:11">
      <c r="K297" s="57"/>
    </row>
    <row r="298" spans="11:11">
      <c r="K298" s="57"/>
    </row>
    <row r="299" spans="11:11">
      <c r="K299" s="57"/>
    </row>
    <row r="300" spans="11:11">
      <c r="K300" s="57"/>
    </row>
    <row r="301" spans="11:11">
      <c r="K301" s="57"/>
    </row>
    <row r="302" spans="11:11">
      <c r="K302" s="57"/>
    </row>
    <row r="303" spans="11:11">
      <c r="K303" s="57"/>
    </row>
    <row r="304" spans="11:11">
      <c r="K304" s="57"/>
    </row>
    <row r="305" spans="11:11">
      <c r="K305" s="57"/>
    </row>
    <row r="306" spans="11:11">
      <c r="K306" s="57"/>
    </row>
    <row r="307" spans="11:11">
      <c r="K307" s="57"/>
    </row>
    <row r="308" spans="11:11">
      <c r="K308" s="57"/>
    </row>
    <row r="309" spans="11:11">
      <c r="K309" s="57"/>
    </row>
    <row r="310" spans="11:11">
      <c r="K310" s="57"/>
    </row>
    <row r="311" spans="11:11">
      <c r="K311" s="57"/>
    </row>
    <row r="312" spans="11:11">
      <c r="K312" s="57"/>
    </row>
    <row r="313" spans="11:11">
      <c r="K313" s="57"/>
    </row>
    <row r="314" spans="11:11">
      <c r="K314" s="57"/>
    </row>
    <row r="315" spans="11:11">
      <c r="K315" s="57"/>
    </row>
    <row r="316" spans="11:11">
      <c r="K316" s="57"/>
    </row>
    <row r="317" spans="11:11">
      <c r="K317" s="57"/>
    </row>
    <row r="318" spans="11:11">
      <c r="K318" s="57"/>
    </row>
    <row r="319" spans="11:11">
      <c r="K319" s="57"/>
    </row>
    <row r="320" spans="11:11">
      <c r="K320" s="57"/>
    </row>
    <row r="321" spans="11:11">
      <c r="K321" s="57"/>
    </row>
    <row r="322" spans="11:11">
      <c r="K322" s="57"/>
    </row>
    <row r="323" spans="11:11">
      <c r="K323" s="57"/>
    </row>
    <row r="324" spans="11:11">
      <c r="K324" s="57"/>
    </row>
    <row r="325" spans="11:11">
      <c r="K325" s="57"/>
    </row>
    <row r="326" spans="11:11">
      <c r="K326" s="57"/>
    </row>
    <row r="327" spans="11:11">
      <c r="K327" s="57"/>
    </row>
    <row r="328" spans="11:11">
      <c r="K328" s="57"/>
    </row>
    <row r="329" spans="11:11">
      <c r="K329" s="57"/>
    </row>
    <row r="330" spans="11:11">
      <c r="K330" s="57"/>
    </row>
    <row r="331" spans="11:11">
      <c r="K331" s="57"/>
    </row>
    <row r="332" spans="11:11">
      <c r="K332" s="57"/>
    </row>
    <row r="333" spans="11:11">
      <c r="K333" s="57"/>
    </row>
    <row r="334" spans="11:11">
      <c r="K334" s="57"/>
    </row>
    <row r="335" spans="11:11">
      <c r="K335" s="57"/>
    </row>
    <row r="336" spans="11:11">
      <c r="K336" s="57"/>
    </row>
    <row r="337" spans="11:11">
      <c r="K337" s="57"/>
    </row>
    <row r="338" spans="11:11">
      <c r="K338" s="57"/>
    </row>
    <row r="339" spans="11:11">
      <c r="K339" s="57"/>
    </row>
    <row r="340" spans="11:11">
      <c r="K340" s="57"/>
    </row>
    <row r="341" spans="11:11">
      <c r="K341" s="57"/>
    </row>
    <row r="342" spans="11:11">
      <c r="K342" s="57"/>
    </row>
    <row r="343" spans="11:11">
      <c r="K343" s="57"/>
    </row>
    <row r="344" spans="11:11">
      <c r="K344" s="57"/>
    </row>
    <row r="345" spans="11:11">
      <c r="K345" s="57"/>
    </row>
    <row r="346" spans="11:11">
      <c r="K346" s="57"/>
    </row>
    <row r="347" spans="11:11">
      <c r="K347" s="57"/>
    </row>
    <row r="348" spans="11:11">
      <c r="K348" s="57"/>
    </row>
    <row r="349" spans="11:11">
      <c r="K349" s="57"/>
    </row>
    <row r="350" spans="11:11">
      <c r="K350" s="57"/>
    </row>
    <row r="351" spans="11:11">
      <c r="K351" s="57"/>
    </row>
    <row r="352" spans="11:11">
      <c r="K352" s="57"/>
    </row>
    <row r="353" spans="11:11">
      <c r="K353" s="57"/>
    </row>
    <row r="354" spans="11:11">
      <c r="K354" s="57"/>
    </row>
    <row r="355" spans="11:11">
      <c r="K355" s="57"/>
    </row>
    <row r="356" spans="11:11">
      <c r="K356" s="57"/>
    </row>
    <row r="357" spans="11:11">
      <c r="K357" s="57"/>
    </row>
    <row r="358" spans="11:11">
      <c r="K358" s="57"/>
    </row>
    <row r="359" spans="11:11">
      <c r="K359" s="57"/>
    </row>
    <row r="360" spans="11:11">
      <c r="K360" s="57"/>
    </row>
    <row r="361" spans="11:11">
      <c r="K361" s="57"/>
    </row>
    <row r="362" spans="11:11">
      <c r="K362" s="57"/>
    </row>
    <row r="363" spans="11:11">
      <c r="K363" s="57"/>
    </row>
    <row r="364" spans="11:11">
      <c r="K364" s="57"/>
    </row>
    <row r="365" spans="11:11">
      <c r="K365" s="57"/>
    </row>
    <row r="366" spans="11:11">
      <c r="K366" s="57"/>
    </row>
    <row r="367" spans="11:11">
      <c r="K367" s="57"/>
    </row>
    <row r="368" spans="11:11">
      <c r="K368" s="57"/>
    </row>
    <row r="369" spans="11:11">
      <c r="K369" s="57"/>
    </row>
    <row r="370" spans="11:11">
      <c r="K370" s="57"/>
    </row>
    <row r="371" spans="11:11">
      <c r="K371" s="57"/>
    </row>
    <row r="372" spans="11:11">
      <c r="K372" s="57"/>
    </row>
    <row r="373" spans="11:11">
      <c r="K373" s="57"/>
    </row>
    <row r="374" spans="11:11">
      <c r="K374" s="57"/>
    </row>
    <row r="375" spans="11:11">
      <c r="K375" s="57"/>
    </row>
    <row r="376" spans="11:11">
      <c r="K376" s="57"/>
    </row>
    <row r="377" spans="11:11">
      <c r="K377" s="57"/>
    </row>
    <row r="378" spans="11:11">
      <c r="K378" s="57"/>
    </row>
    <row r="379" spans="11:11">
      <c r="K379" s="57"/>
    </row>
    <row r="380" spans="11:11">
      <c r="K380" s="57"/>
    </row>
    <row r="381" spans="11:11">
      <c r="K381" s="57"/>
    </row>
    <row r="382" spans="11:11">
      <c r="K382" s="57"/>
    </row>
    <row r="383" spans="11:11">
      <c r="K383" s="57"/>
    </row>
    <row r="384" spans="11:11">
      <c r="K384" s="57"/>
    </row>
    <row r="385" spans="11:11">
      <c r="K385" s="57"/>
    </row>
    <row r="386" spans="11:11">
      <c r="K386" s="57"/>
    </row>
    <row r="387" spans="11:11">
      <c r="K387" s="57"/>
    </row>
    <row r="388" spans="11:11">
      <c r="K388" s="57"/>
    </row>
    <row r="389" spans="11:11">
      <c r="K389" s="57"/>
    </row>
    <row r="390" spans="11:11">
      <c r="K390" s="57"/>
    </row>
    <row r="391" spans="11:11">
      <c r="K391" s="57"/>
    </row>
    <row r="392" spans="11:11">
      <c r="K392" s="57"/>
    </row>
    <row r="393" spans="11:11">
      <c r="K393" s="57"/>
    </row>
    <row r="394" spans="11:11">
      <c r="K394" s="57"/>
    </row>
    <row r="395" spans="11:11">
      <c r="K395" s="57"/>
    </row>
    <row r="396" spans="11:11">
      <c r="K396" s="57"/>
    </row>
    <row r="397" spans="11:11">
      <c r="K397" s="57"/>
    </row>
    <row r="398" spans="11:11">
      <c r="K398" s="57"/>
    </row>
    <row r="399" spans="11:11">
      <c r="K399" s="57"/>
    </row>
    <row r="400" spans="11:11">
      <c r="K400" s="57"/>
    </row>
    <row r="401" spans="11:11">
      <c r="K401" s="57"/>
    </row>
    <row r="402" spans="11:11">
      <c r="K402" s="57"/>
    </row>
    <row r="403" spans="11:11">
      <c r="K403" s="57"/>
    </row>
    <row r="404" spans="11:11">
      <c r="K404" s="57"/>
    </row>
    <row r="405" spans="11:11">
      <c r="K405" s="57"/>
    </row>
    <row r="406" spans="11:11">
      <c r="K406" s="57"/>
    </row>
    <row r="407" spans="11:11">
      <c r="K407" s="57"/>
    </row>
    <row r="408" spans="11:11">
      <c r="K408" s="57"/>
    </row>
    <row r="409" spans="11:11">
      <c r="K409" s="57"/>
    </row>
    <row r="410" spans="11:11">
      <c r="K410" s="57"/>
    </row>
    <row r="411" spans="11:11">
      <c r="K411" s="57"/>
    </row>
    <row r="412" spans="11:11">
      <c r="K412" s="57"/>
    </row>
    <row r="413" spans="11:11">
      <c r="K413" s="57"/>
    </row>
    <row r="414" spans="11:11">
      <c r="K414" s="57"/>
    </row>
    <row r="415" spans="11:11">
      <c r="K415" s="57"/>
    </row>
    <row r="416" spans="11:11">
      <c r="K416" s="57"/>
    </row>
    <row r="417" spans="11:11">
      <c r="K417" s="57"/>
    </row>
    <row r="418" spans="11:11">
      <c r="K418" s="57"/>
    </row>
    <row r="419" spans="11:11">
      <c r="K419" s="57"/>
    </row>
    <row r="420" spans="11:11">
      <c r="K420" s="57"/>
    </row>
    <row r="421" spans="11:11">
      <c r="K421" s="57"/>
    </row>
    <row r="422" spans="11:11">
      <c r="K422" s="57"/>
    </row>
    <row r="423" spans="11:11">
      <c r="K423" s="57"/>
    </row>
    <row r="424" spans="11:11">
      <c r="K424" s="57"/>
    </row>
    <row r="425" spans="11:11">
      <c r="K425" s="57"/>
    </row>
    <row r="426" spans="11:11">
      <c r="K426" s="57"/>
    </row>
    <row r="427" spans="11:11">
      <c r="K427" s="57"/>
    </row>
    <row r="428" spans="11:11">
      <c r="K428" s="57"/>
    </row>
    <row r="429" spans="11:11">
      <c r="K429" s="57"/>
    </row>
    <row r="430" spans="11:11">
      <c r="K430" s="57"/>
    </row>
    <row r="431" spans="11:11">
      <c r="K431" s="57"/>
    </row>
    <row r="432" spans="11:11">
      <c r="K432" s="57"/>
    </row>
    <row r="433" spans="11:11">
      <c r="K433" s="57"/>
    </row>
    <row r="434" spans="11:11">
      <c r="K434" s="57"/>
    </row>
    <row r="435" spans="11:11">
      <c r="K435" s="57"/>
    </row>
    <row r="436" spans="11:11">
      <c r="K436" s="57"/>
    </row>
    <row r="437" spans="11:11">
      <c r="K437" s="57"/>
    </row>
    <row r="438" spans="11:11">
      <c r="K438" s="57"/>
    </row>
    <row r="439" spans="11:11">
      <c r="K439" s="57"/>
    </row>
    <row r="440" spans="11:11">
      <c r="K440" s="57"/>
    </row>
    <row r="441" spans="11:11">
      <c r="K441" s="57"/>
    </row>
    <row r="442" spans="11:11">
      <c r="K442" s="57"/>
    </row>
    <row r="443" spans="11:11">
      <c r="K443" s="57"/>
    </row>
    <row r="444" spans="11:11">
      <c r="K444" s="57"/>
    </row>
    <row r="445" spans="11:11">
      <c r="K445" s="57"/>
    </row>
    <row r="446" spans="11:11">
      <c r="K446" s="57"/>
    </row>
    <row r="447" spans="11:11">
      <c r="K447" s="57"/>
    </row>
    <row r="448" spans="11:11">
      <c r="K448" s="57"/>
    </row>
    <row r="449" spans="11:11">
      <c r="K449" s="57"/>
    </row>
    <row r="450" spans="11:11">
      <c r="K450" s="57"/>
    </row>
    <row r="451" spans="11:11">
      <c r="K451" s="57"/>
    </row>
    <row r="452" spans="11:11">
      <c r="K452" s="57"/>
    </row>
    <row r="453" spans="11:11">
      <c r="K453" s="57"/>
    </row>
    <row r="454" spans="11:11">
      <c r="K454" s="57"/>
    </row>
    <row r="455" spans="11:11">
      <c r="K455" s="57"/>
    </row>
    <row r="456" spans="11:11">
      <c r="K456" s="57"/>
    </row>
    <row r="457" spans="11:11">
      <c r="K457" s="57"/>
    </row>
    <row r="458" spans="11:11">
      <c r="K458" s="57"/>
    </row>
    <row r="459" spans="11:11">
      <c r="K459" s="57"/>
    </row>
    <row r="460" spans="11:11">
      <c r="K460" s="57"/>
    </row>
    <row r="461" spans="11:11">
      <c r="K461" s="57"/>
    </row>
    <row r="462" spans="11:11">
      <c r="K462" s="57"/>
    </row>
    <row r="463" spans="11:11">
      <c r="K463" s="57"/>
    </row>
    <row r="464" spans="11:11">
      <c r="K464" s="57"/>
    </row>
    <row r="465" spans="11:11">
      <c r="K465" s="57"/>
    </row>
    <row r="466" spans="11:11">
      <c r="K466" s="57"/>
    </row>
    <row r="467" spans="11:11">
      <c r="K467" s="57"/>
    </row>
    <row r="468" spans="11:11">
      <c r="K468" s="57"/>
    </row>
    <row r="469" spans="11:11">
      <c r="K469" s="57"/>
    </row>
    <row r="470" spans="11:11">
      <c r="K470" s="57"/>
    </row>
    <row r="471" spans="11:11">
      <c r="K471" s="57"/>
    </row>
    <row r="472" spans="11:11">
      <c r="K472" s="57"/>
    </row>
    <row r="473" spans="11:11">
      <c r="K473" s="57"/>
    </row>
    <row r="474" spans="11:11">
      <c r="K474" s="57"/>
    </row>
    <row r="475" spans="11:11">
      <c r="K475" s="57"/>
    </row>
    <row r="476" spans="11:11">
      <c r="K476" s="57"/>
    </row>
    <row r="477" spans="11:11">
      <c r="K477" s="57"/>
    </row>
    <row r="478" spans="11:11">
      <c r="K478" s="57"/>
    </row>
    <row r="479" spans="11:11">
      <c r="K479" s="57"/>
    </row>
    <row r="480" spans="11:11">
      <c r="K480" s="57"/>
    </row>
    <row r="481" spans="11:11">
      <c r="K481" s="57"/>
    </row>
    <row r="482" spans="11:11">
      <c r="K482" s="57"/>
    </row>
    <row r="483" spans="11:11">
      <c r="K483" s="57"/>
    </row>
    <row r="484" spans="11:11">
      <c r="K484" s="57"/>
    </row>
    <row r="485" spans="11:11">
      <c r="K485" s="57"/>
    </row>
    <row r="486" spans="11:11">
      <c r="K486" s="57"/>
    </row>
    <row r="487" spans="11:11">
      <c r="K487" s="57"/>
    </row>
    <row r="488" spans="11:11">
      <c r="K488" s="57"/>
    </row>
    <row r="489" spans="11:11">
      <c r="K489" s="57"/>
    </row>
    <row r="490" spans="11:11">
      <c r="K490" s="57"/>
    </row>
    <row r="491" spans="11:11">
      <c r="K491" s="57"/>
    </row>
    <row r="492" spans="11:11">
      <c r="K492" s="57"/>
    </row>
    <row r="493" spans="11:11">
      <c r="K493" s="57"/>
    </row>
    <row r="494" spans="11:11">
      <c r="K494" s="57"/>
    </row>
    <row r="495" spans="11:11">
      <c r="K495" s="57"/>
    </row>
    <row r="496" spans="11:11">
      <c r="K496" s="57"/>
    </row>
    <row r="497" spans="11:11">
      <c r="K497" s="57"/>
    </row>
    <row r="498" spans="11:11">
      <c r="K498" s="57"/>
    </row>
    <row r="499" spans="11:11">
      <c r="K499" s="57"/>
    </row>
    <row r="500" spans="11:11">
      <c r="K500" s="57"/>
    </row>
    <row r="501" spans="11:11">
      <c r="K501" s="57"/>
    </row>
    <row r="502" spans="11:11">
      <c r="K502" s="57"/>
    </row>
    <row r="503" spans="11:11">
      <c r="K503" s="57"/>
    </row>
    <row r="504" spans="11:11">
      <c r="K504" s="57"/>
    </row>
    <row r="505" spans="11:11">
      <c r="K505" s="57"/>
    </row>
    <row r="506" spans="11:11">
      <c r="K506" s="57"/>
    </row>
    <row r="507" spans="11:11">
      <c r="K507" s="57"/>
    </row>
    <row r="508" spans="11:11">
      <c r="K508" s="57"/>
    </row>
    <row r="509" spans="11:11">
      <c r="K509" s="57"/>
    </row>
    <row r="510" spans="11:11">
      <c r="K510" s="57"/>
    </row>
    <row r="511" spans="11:11">
      <c r="K511" s="57"/>
    </row>
    <row r="512" spans="11:11">
      <c r="K512" s="57"/>
    </row>
    <row r="513" spans="11:11">
      <c r="K513" s="57"/>
    </row>
    <row r="514" spans="11:11">
      <c r="K514" s="57"/>
    </row>
    <row r="515" spans="11:11">
      <c r="K515" s="57"/>
    </row>
    <row r="516" spans="11:11">
      <c r="K516" s="57"/>
    </row>
    <row r="517" spans="11:11">
      <c r="K517" s="57"/>
    </row>
    <row r="518" spans="11:11">
      <c r="K518" s="57"/>
    </row>
    <row r="519" spans="11:11">
      <c r="K519" s="57"/>
    </row>
    <row r="520" spans="11:11">
      <c r="K520" s="57"/>
    </row>
    <row r="521" spans="11:11">
      <c r="K521" s="57"/>
    </row>
    <row r="522" spans="11:11">
      <c r="K522" s="57"/>
    </row>
    <row r="523" spans="11:11">
      <c r="K523" s="57"/>
    </row>
    <row r="524" spans="11:11">
      <c r="K524" s="57"/>
    </row>
    <row r="525" spans="11:11">
      <c r="K525" s="57"/>
    </row>
    <row r="526" spans="11:11">
      <c r="K526" s="57"/>
    </row>
    <row r="527" spans="11:11">
      <c r="K527" s="57"/>
    </row>
    <row r="528" spans="11:11">
      <c r="K528" s="57"/>
    </row>
    <row r="529" spans="11:11">
      <c r="K529" s="57"/>
    </row>
    <row r="530" spans="11:11">
      <c r="K530" s="57"/>
    </row>
    <row r="531" spans="11:11">
      <c r="K531" s="57"/>
    </row>
    <row r="532" spans="11:11">
      <c r="K532" s="57"/>
    </row>
    <row r="533" spans="11:11">
      <c r="K533" s="57"/>
    </row>
    <row r="534" spans="11:11">
      <c r="K534" s="57"/>
    </row>
    <row r="535" spans="11:11">
      <c r="K535" s="57"/>
    </row>
    <row r="536" spans="11:11">
      <c r="K536" s="57"/>
    </row>
    <row r="537" spans="11:11">
      <c r="K537" s="57"/>
    </row>
    <row r="538" spans="11:11">
      <c r="K538" s="57"/>
    </row>
    <row r="539" spans="11:11">
      <c r="K539" s="57"/>
    </row>
    <row r="540" spans="11:11">
      <c r="K540" s="57"/>
    </row>
    <row r="541" spans="11:11">
      <c r="K541" s="57"/>
    </row>
    <row r="542" spans="11:11">
      <c r="K542" s="57"/>
    </row>
    <row r="543" spans="11:11">
      <c r="K543" s="57"/>
    </row>
    <row r="544" spans="11:11">
      <c r="K544" s="57"/>
    </row>
    <row r="545" spans="11:11">
      <c r="K545" s="57"/>
    </row>
    <row r="546" spans="11:11">
      <c r="K546" s="57"/>
    </row>
    <row r="547" spans="11:11">
      <c r="K547" s="57"/>
    </row>
    <row r="548" spans="11:11">
      <c r="K548" s="57"/>
    </row>
    <row r="549" spans="11:11">
      <c r="K549" s="57"/>
    </row>
  </sheetData>
  <sheetProtection algorithmName="SHA-512" hashValue="0MtVUfRiMeGpwFks1Gf04uBAyWmn9arwP9TsXLkrrdxslaz+F3+ZkPwrHrKE5kNthcSAapQs64masugiuXzgnw==" saltValue="L8fqNM7OxQFPurbWvu/fWQ==" spinCount="100000" sheet="1" objects="1" scenarios="1"/>
  <protectedRanges>
    <protectedRange sqref="E36" name="Rango6"/>
    <protectedRange sqref="E32" name="Rango5"/>
    <protectedRange sqref="E28" name="Rango4"/>
    <protectedRange sqref="E24" name="Rango3"/>
    <protectedRange sqref="E19:E20" name="Rango2"/>
    <protectedRange sqref="E9:E10" name="Rango1"/>
  </protectedRanges>
  <mergeCells count="20">
    <mergeCell ref="E17:F17"/>
    <mergeCell ref="K1:O1"/>
    <mergeCell ref="E7:I7"/>
    <mergeCell ref="E12:I12"/>
    <mergeCell ref="B11:J11"/>
    <mergeCell ref="A16:J16"/>
    <mergeCell ref="B2:B5"/>
    <mergeCell ref="D6:H6"/>
    <mergeCell ref="D2:I2"/>
    <mergeCell ref="A1:J1"/>
    <mergeCell ref="E22:F22"/>
    <mergeCell ref="E30:F30"/>
    <mergeCell ref="E34:F34"/>
    <mergeCell ref="A25:J25"/>
    <mergeCell ref="A29:J29"/>
    <mergeCell ref="A33:J33"/>
    <mergeCell ref="E40:H40"/>
    <mergeCell ref="G38:H38"/>
    <mergeCell ref="G41:H41"/>
    <mergeCell ref="E26:F26"/>
  </mergeCells>
  <dataValidations count="4">
    <dataValidation type="whole" operator="greaterThanOrEqual" allowBlank="1" showInputMessage="1" showErrorMessage="1" sqref="E9:E10" xr:uid="{00000000-0002-0000-0200-000000000000}">
      <formula1>0</formula1>
    </dataValidation>
    <dataValidation type="whole" allowBlank="1" showInputMessage="1" showErrorMessage="1" sqref="E19:E20" xr:uid="{00000000-0002-0000-0200-000001000000}">
      <formula1>0</formula1>
      <formula2>24</formula2>
    </dataValidation>
    <dataValidation type="whole" allowBlank="1" showInputMessage="1" showErrorMessage="1" sqref="E24" xr:uid="{00000000-0002-0000-0200-000002000000}">
      <formula1>0</formula1>
      <formula2>31</formula2>
    </dataValidation>
    <dataValidation type="decimal" allowBlank="1" showInputMessage="1" showErrorMessage="1" sqref="E28" xr:uid="{00000000-0002-0000-0200-000003000000}">
      <formula1>0</formula1>
      <formula2>10</formula2>
    </dataValidation>
  </dataValidations>
  <pageMargins left="0.7" right="0.7" top="0.75" bottom="0.75" header="0.3" footer="0.3"/>
  <pageSetup paperSize="9" scale="26" fitToWidth="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rgb="FFC49CAA"/>
    <pageSetUpPr fitToPage="1"/>
  </sheetPr>
  <dimension ref="A1:S52"/>
  <sheetViews>
    <sheetView showGridLines="0" showRowColHeaders="0" zoomScale="50" zoomScaleNormal="50" zoomScaleSheetLayoutView="55" workbookViewId="0">
      <pane ySplit="1" topLeftCell="A2" activePane="bottomLeft" state="frozen"/>
      <selection activeCell="D1" sqref="D1"/>
      <selection pane="bottomLeft" activeCell="P31" sqref="P31"/>
    </sheetView>
  </sheetViews>
  <sheetFormatPr baseColWidth="10" defaultRowHeight="14"/>
  <cols>
    <col min="1" max="1" width="3.6328125" style="26" customWidth="1"/>
    <col min="2" max="2" width="39.81640625" style="26" customWidth="1"/>
    <col min="3" max="3" width="27.1796875" style="54" customWidth="1"/>
    <col min="4" max="4" width="53.6328125" style="15" customWidth="1"/>
    <col min="5" max="5" width="21" style="15" customWidth="1"/>
    <col min="6" max="6" width="11.453125" style="15" customWidth="1"/>
    <col min="7" max="7" width="20.6328125" style="15" customWidth="1"/>
    <col min="8" max="8" width="16.453125" style="15" customWidth="1"/>
    <col min="9" max="9" width="3.6328125" style="15" customWidth="1"/>
    <col min="10" max="10" width="26.6328125" style="15" bestFit="1" customWidth="1"/>
    <col min="11" max="11" width="5.36328125" style="26" customWidth="1"/>
    <col min="12" max="12" width="5" style="15" customWidth="1"/>
    <col min="13" max="13" width="25.26953125" style="15" customWidth="1"/>
    <col min="14" max="14" width="35.6328125" style="15" customWidth="1"/>
    <col min="15" max="15" width="21.08984375" style="15" customWidth="1"/>
    <col min="16" max="16" width="13.26953125" style="15" customWidth="1"/>
    <col min="17" max="19" width="10.90625" style="15" customWidth="1"/>
    <col min="20" max="16384" width="10.90625" style="15"/>
  </cols>
  <sheetData>
    <row r="1" spans="1:19" ht="27" customHeight="1">
      <c r="A1" s="225" t="s">
        <v>77</v>
      </c>
      <c r="B1" s="225"/>
      <c r="C1" s="225"/>
      <c r="D1" s="225"/>
      <c r="E1" s="225"/>
      <c r="F1" s="225"/>
      <c r="G1" s="225"/>
      <c r="H1" s="225"/>
      <c r="I1" s="225"/>
      <c r="J1" s="225"/>
      <c r="K1" s="225"/>
      <c r="L1" s="205" t="s">
        <v>2</v>
      </c>
      <c r="M1" s="205"/>
      <c r="N1" s="205"/>
      <c r="O1" s="205"/>
      <c r="P1" s="205"/>
      <c r="Q1" s="205"/>
      <c r="R1" s="205"/>
      <c r="S1" s="205"/>
    </row>
    <row r="2" spans="1:19" ht="148.5" customHeight="1">
      <c r="B2" s="58"/>
      <c r="C2" s="239" t="s">
        <v>128</v>
      </c>
      <c r="D2" s="239"/>
      <c r="E2" s="239"/>
      <c r="F2" s="239"/>
      <c r="G2" s="239"/>
      <c r="H2" s="239"/>
      <c r="I2" s="239"/>
      <c r="J2" s="59"/>
      <c r="K2" s="60"/>
      <c r="L2" s="52"/>
      <c r="M2" s="52"/>
      <c r="N2" s="52"/>
      <c r="O2" s="52"/>
      <c r="P2" s="52"/>
      <c r="Q2" s="52"/>
      <c r="R2" s="52"/>
      <c r="S2" s="52"/>
    </row>
    <row r="3" spans="1:19" ht="6" customHeight="1">
      <c r="C3" s="26"/>
      <c r="D3" s="7"/>
      <c r="E3" s="7"/>
      <c r="F3" s="7"/>
      <c r="G3" s="7"/>
      <c r="H3" s="7"/>
      <c r="I3" s="7"/>
      <c r="J3" s="7"/>
      <c r="K3" s="7"/>
      <c r="L3" s="52"/>
      <c r="M3" s="52"/>
      <c r="N3" s="52"/>
      <c r="O3" s="52"/>
      <c r="P3" s="52"/>
      <c r="Q3" s="52"/>
      <c r="R3" s="52"/>
      <c r="S3" s="52"/>
    </row>
    <row r="4" spans="1:19" ht="6" customHeight="1">
      <c r="C4" s="26"/>
      <c r="D4" s="5"/>
      <c r="E4" s="5"/>
      <c r="F4" s="5"/>
      <c r="G4" s="5"/>
      <c r="H4" s="5"/>
      <c r="I4" s="5"/>
      <c r="J4" s="5"/>
      <c r="K4" s="5"/>
      <c r="L4" s="52"/>
      <c r="M4" s="52"/>
      <c r="N4" s="52"/>
      <c r="O4" s="52"/>
      <c r="P4" s="52"/>
      <c r="Q4" s="52"/>
      <c r="R4" s="52"/>
      <c r="S4" s="52"/>
    </row>
    <row r="5" spans="1:19" ht="64" customHeight="1">
      <c r="B5" s="30" t="s">
        <v>5</v>
      </c>
      <c r="C5" s="26"/>
      <c r="D5" s="5"/>
      <c r="E5" s="5"/>
      <c r="F5" s="5"/>
      <c r="G5" s="5"/>
      <c r="H5" s="5"/>
      <c r="I5" s="5"/>
      <c r="J5" s="5"/>
      <c r="K5" s="5"/>
      <c r="L5" s="52"/>
      <c r="M5" s="52"/>
      <c r="N5" s="52"/>
      <c r="O5" s="52"/>
      <c r="P5" s="52"/>
      <c r="Q5" s="52"/>
      <c r="R5" s="52"/>
      <c r="S5" s="52"/>
    </row>
    <row r="6" spans="1:19" ht="62" customHeight="1">
      <c r="B6" s="238" t="s">
        <v>47</v>
      </c>
      <c r="C6" s="4"/>
      <c r="D6" s="208" t="s">
        <v>129</v>
      </c>
      <c r="E6" s="208"/>
      <c r="F6" s="4"/>
      <c r="G6" s="4"/>
      <c r="H6" s="4"/>
      <c r="I6" s="4"/>
      <c r="J6" s="4"/>
      <c r="K6" s="4"/>
      <c r="L6" s="52"/>
      <c r="M6" s="61" t="s">
        <v>2</v>
      </c>
      <c r="N6" s="61" t="s">
        <v>112</v>
      </c>
      <c r="O6" s="61" t="s">
        <v>113</v>
      </c>
      <c r="P6" s="113"/>
      <c r="Q6" s="113"/>
      <c r="R6" s="52"/>
      <c r="S6" s="52"/>
    </row>
    <row r="7" spans="1:19" ht="35.5" customHeight="1">
      <c r="B7" s="238"/>
      <c r="C7" s="4"/>
      <c r="D7" s="4"/>
      <c r="E7" s="86" t="s">
        <v>1</v>
      </c>
      <c r="F7" s="86" t="s">
        <v>0</v>
      </c>
      <c r="G7" s="4"/>
      <c r="H7" s="4"/>
      <c r="I7" s="4"/>
      <c r="J7" s="4"/>
      <c r="K7" s="4"/>
      <c r="L7" s="52"/>
      <c r="M7" s="62" t="s">
        <v>6</v>
      </c>
      <c r="N7" s="137">
        <v>0.8</v>
      </c>
      <c r="O7" s="137">
        <v>0.75</v>
      </c>
      <c r="P7" s="113"/>
      <c r="Q7" s="113"/>
      <c r="R7" s="112"/>
      <c r="S7" s="52"/>
    </row>
    <row r="8" spans="1:19" ht="65" customHeight="1">
      <c r="B8" s="238"/>
      <c r="C8" s="4"/>
      <c r="D8" s="92" t="s">
        <v>131</v>
      </c>
      <c r="E8" s="94">
        <f>'Cálculo volumen ABHR por mes'!E41*1000</f>
        <v>0</v>
      </c>
      <c r="F8" s="125" t="s">
        <v>23</v>
      </c>
      <c r="G8" s="4"/>
      <c r="H8" s="4"/>
      <c r="I8" s="4"/>
      <c r="J8" s="4"/>
      <c r="K8" s="4"/>
      <c r="L8" s="52"/>
      <c r="M8" s="62" t="s">
        <v>7</v>
      </c>
      <c r="N8" s="137">
        <v>1.25E-3</v>
      </c>
      <c r="O8" s="137">
        <v>1.25E-3</v>
      </c>
      <c r="P8" s="113"/>
      <c r="Q8" s="113"/>
      <c r="R8" s="112"/>
      <c r="S8" s="52"/>
    </row>
    <row r="9" spans="1:19" ht="51.5" customHeight="1">
      <c r="B9" s="238"/>
      <c r="C9" s="4"/>
      <c r="D9" s="4"/>
      <c r="E9" s="4"/>
      <c r="F9" s="4"/>
      <c r="G9" s="4"/>
      <c r="H9" s="4"/>
      <c r="I9" s="4"/>
      <c r="J9" s="4"/>
      <c r="K9" s="4"/>
      <c r="L9" s="52"/>
      <c r="M9" s="62" t="s">
        <v>8</v>
      </c>
      <c r="N9" s="137">
        <v>1.4500000000000001E-2</v>
      </c>
      <c r="O9" s="137">
        <v>1.4500000000000001E-2</v>
      </c>
      <c r="P9" s="113"/>
      <c r="Q9" s="113"/>
      <c r="R9" s="112"/>
      <c r="S9" s="52"/>
    </row>
    <row r="10" spans="1:19" ht="46" customHeight="1">
      <c r="B10" s="238"/>
      <c r="C10" s="4"/>
      <c r="D10" s="240" t="s">
        <v>130</v>
      </c>
      <c r="E10" s="240"/>
      <c r="F10" s="240"/>
      <c r="G10" s="240"/>
      <c r="H10" s="4"/>
      <c r="I10" s="4"/>
      <c r="J10" s="4"/>
      <c r="K10" s="4"/>
      <c r="L10" s="52"/>
      <c r="M10" s="52"/>
      <c r="N10" s="112"/>
      <c r="O10" s="112"/>
      <c r="P10" s="113"/>
      <c r="Q10" s="113"/>
      <c r="R10" s="112"/>
      <c r="S10" s="52"/>
    </row>
    <row r="11" spans="1:19" ht="99" customHeight="1">
      <c r="B11" s="238"/>
      <c r="C11" s="6"/>
      <c r="D11" s="6"/>
      <c r="E11" s="122" t="s">
        <v>27</v>
      </c>
      <c r="F11" s="136" t="s">
        <v>44</v>
      </c>
      <c r="G11" s="122" t="s">
        <v>103</v>
      </c>
      <c r="H11" s="4"/>
      <c r="I11" s="4"/>
      <c r="J11" s="4"/>
      <c r="K11" s="4"/>
      <c r="L11" s="52"/>
      <c r="M11" s="28" t="s">
        <v>15</v>
      </c>
      <c r="N11" s="113"/>
      <c r="O11" s="113"/>
      <c r="P11" s="113"/>
      <c r="Q11" s="113"/>
      <c r="R11" s="113"/>
      <c r="S11" s="52"/>
    </row>
    <row r="12" spans="1:19" ht="45" customHeight="1">
      <c r="B12" s="55"/>
      <c r="C12" s="6"/>
      <c r="D12" s="92" t="s">
        <v>6</v>
      </c>
      <c r="E12" s="143">
        <v>0</v>
      </c>
      <c r="F12" s="6"/>
      <c r="G12" s="143">
        <v>0</v>
      </c>
      <c r="H12" s="4"/>
      <c r="I12" s="4"/>
      <c r="J12" s="4"/>
      <c r="K12" s="4"/>
      <c r="L12" s="52"/>
      <c r="M12" s="63" t="s">
        <v>16</v>
      </c>
      <c r="N12" s="114" t="s">
        <v>17</v>
      </c>
      <c r="O12" s="234" t="s">
        <v>18</v>
      </c>
      <c r="P12" s="234"/>
      <c r="Q12" s="114"/>
      <c r="R12" s="111"/>
      <c r="S12" s="52"/>
    </row>
    <row r="13" spans="1:19" ht="42.5" customHeight="1">
      <c r="B13" s="55"/>
      <c r="C13" s="6"/>
      <c r="D13" s="92" t="s">
        <v>7</v>
      </c>
      <c r="E13" s="230">
        <v>0</v>
      </c>
      <c r="F13" s="230"/>
      <c r="G13" s="230"/>
      <c r="H13" s="4"/>
      <c r="I13" s="4"/>
      <c r="J13" s="4"/>
      <c r="K13" s="4"/>
      <c r="L13" s="52"/>
      <c r="M13" s="64"/>
      <c r="N13" s="231" t="s">
        <v>127</v>
      </c>
      <c r="O13" s="138">
        <v>0.998</v>
      </c>
      <c r="P13" s="235" t="s">
        <v>115</v>
      </c>
      <c r="Q13" s="235"/>
      <c r="R13" s="235"/>
      <c r="S13" s="52"/>
    </row>
    <row r="14" spans="1:19" ht="38.25" customHeight="1">
      <c r="A14" s="18"/>
      <c r="B14" s="6"/>
      <c r="C14" s="6"/>
      <c r="D14" s="92" t="s">
        <v>8</v>
      </c>
      <c r="E14" s="230">
        <v>0</v>
      </c>
      <c r="F14" s="230"/>
      <c r="G14" s="230"/>
      <c r="H14" s="4"/>
      <c r="I14" s="4"/>
      <c r="J14" s="4"/>
      <c r="K14" s="4"/>
      <c r="L14" s="52"/>
      <c r="M14" s="64"/>
      <c r="N14" s="232"/>
      <c r="O14" s="138">
        <v>0.995</v>
      </c>
      <c r="P14" s="235" t="s">
        <v>29</v>
      </c>
      <c r="Q14" s="235"/>
      <c r="R14" s="235"/>
      <c r="S14" s="52"/>
    </row>
    <row r="15" spans="1:19" ht="39" customHeight="1">
      <c r="B15" s="55"/>
      <c r="C15" s="4"/>
      <c r="D15" s="4"/>
      <c r="E15" s="4"/>
      <c r="F15" s="4"/>
      <c r="G15" s="4"/>
      <c r="H15" s="4"/>
      <c r="I15" s="4"/>
      <c r="J15" s="4"/>
      <c r="K15" s="4"/>
      <c r="L15" s="52"/>
      <c r="M15" s="64"/>
      <c r="N15" s="232"/>
      <c r="O15" s="138">
        <v>0.91</v>
      </c>
      <c r="P15" s="235" t="s">
        <v>116</v>
      </c>
      <c r="Q15" s="235"/>
      <c r="R15" s="235"/>
      <c r="S15" s="52"/>
    </row>
    <row r="16" spans="1:19" ht="93" customHeight="1">
      <c r="B16" s="55"/>
      <c r="C16" s="6"/>
      <c r="D16" s="76"/>
      <c r="E16" s="93" t="s">
        <v>112</v>
      </c>
      <c r="F16" s="86" t="s">
        <v>0</v>
      </c>
      <c r="G16" s="93" t="s">
        <v>113</v>
      </c>
      <c r="H16" s="86" t="s">
        <v>0</v>
      </c>
      <c r="I16" s="4"/>
      <c r="J16" s="4"/>
      <c r="K16" s="4"/>
      <c r="L16" s="52"/>
      <c r="M16" s="64"/>
      <c r="N16" s="232"/>
      <c r="O16" s="138">
        <v>0.7</v>
      </c>
      <c r="P16" s="235" t="s">
        <v>117</v>
      </c>
      <c r="Q16" s="235"/>
      <c r="R16" s="235"/>
      <c r="S16" s="52"/>
    </row>
    <row r="17" spans="1:19" ht="45" customHeight="1">
      <c r="B17" s="55"/>
      <c r="C17" s="6"/>
      <c r="D17" s="80" t="s">
        <v>9</v>
      </c>
      <c r="E17" s="94" t="e">
        <f>($E8*N7)/E12</f>
        <v>#DIV/0!</v>
      </c>
      <c r="F17" s="125" t="s">
        <v>23</v>
      </c>
      <c r="G17" s="94" t="e">
        <f>($E8*O7)/G12</f>
        <v>#DIV/0!</v>
      </c>
      <c r="H17" s="125" t="s">
        <v>23</v>
      </c>
      <c r="I17" s="8"/>
      <c r="J17" s="4"/>
      <c r="K17" s="4"/>
      <c r="L17" s="52"/>
      <c r="M17" s="64"/>
      <c r="N17" s="233"/>
      <c r="O17" s="111"/>
      <c r="P17" s="111"/>
      <c r="Q17" s="111"/>
      <c r="R17" s="111"/>
      <c r="S17" s="52"/>
    </row>
    <row r="18" spans="1:19" ht="36" customHeight="1">
      <c r="B18" s="55"/>
      <c r="C18" s="6"/>
      <c r="D18" s="80" t="s">
        <v>10</v>
      </c>
      <c r="E18" s="94" t="e">
        <f>($E8*N8)/E13</f>
        <v>#DIV/0!</v>
      </c>
      <c r="F18" s="125" t="s">
        <v>23</v>
      </c>
      <c r="G18" s="94" t="e">
        <f>($E8*O8)/E13</f>
        <v>#DIV/0!</v>
      </c>
      <c r="H18" s="125" t="s">
        <v>23</v>
      </c>
      <c r="I18" s="8"/>
      <c r="J18" s="41"/>
      <c r="K18" s="4"/>
      <c r="L18" s="52"/>
      <c r="M18" s="65" t="s">
        <v>19</v>
      </c>
      <c r="N18" s="115" t="s">
        <v>17</v>
      </c>
      <c r="O18" s="227" t="s">
        <v>18</v>
      </c>
      <c r="P18" s="227"/>
      <c r="Q18" s="116"/>
      <c r="R18" s="115"/>
      <c r="S18" s="52"/>
    </row>
    <row r="19" spans="1:19" ht="38.25" customHeight="1">
      <c r="B19" s="55"/>
      <c r="C19" s="148" t="s">
        <v>132</v>
      </c>
      <c r="D19" s="80" t="s">
        <v>11</v>
      </c>
      <c r="E19" s="94" t="e">
        <f>($E8*N9)/E14</f>
        <v>#DIV/0!</v>
      </c>
      <c r="F19" s="125" t="s">
        <v>23</v>
      </c>
      <c r="G19" s="94" t="e">
        <f>($E8*O9)/E14</f>
        <v>#DIV/0!</v>
      </c>
      <c r="H19" s="125" t="s">
        <v>23</v>
      </c>
      <c r="I19" s="8"/>
      <c r="J19" s="4"/>
      <c r="K19" s="4"/>
      <c r="L19" s="52"/>
      <c r="M19" s="66"/>
      <c r="N19" s="231" t="s">
        <v>114</v>
      </c>
      <c r="O19" s="138">
        <v>0.96</v>
      </c>
      <c r="P19" s="226" t="s">
        <v>115</v>
      </c>
      <c r="Q19" s="226"/>
      <c r="R19" s="226"/>
      <c r="S19" s="52"/>
    </row>
    <row r="20" spans="1:19" ht="39" customHeight="1">
      <c r="B20" s="55"/>
      <c r="C20" s="6"/>
      <c r="D20" s="80" t="s">
        <v>12</v>
      </c>
      <c r="E20" s="95" t="e">
        <f>E8-SUM(E17:E19)</f>
        <v>#DIV/0!</v>
      </c>
      <c r="F20" s="125" t="s">
        <v>23</v>
      </c>
      <c r="G20" s="95" t="e">
        <f>E8-SUM(G17:G19)</f>
        <v>#DIV/0!</v>
      </c>
      <c r="H20" s="125" t="s">
        <v>23</v>
      </c>
      <c r="I20" s="8"/>
      <c r="J20" s="4"/>
      <c r="K20" s="4"/>
      <c r="L20" s="52"/>
      <c r="M20" s="66"/>
      <c r="N20" s="232"/>
      <c r="O20" s="138">
        <v>0.95</v>
      </c>
      <c r="P20" s="226"/>
      <c r="Q20" s="226"/>
      <c r="R20" s="226"/>
      <c r="S20" s="52"/>
    </row>
    <row r="21" spans="1:19" s="26" customFormat="1" ht="23" customHeight="1">
      <c r="B21" s="55"/>
      <c r="C21" s="6"/>
      <c r="D21" s="42"/>
      <c r="E21" s="67"/>
      <c r="F21" s="42"/>
      <c r="G21" s="67"/>
      <c r="H21" s="42"/>
      <c r="I21" s="8"/>
      <c r="J21" s="4"/>
      <c r="K21" s="4"/>
      <c r="L21" s="52"/>
      <c r="M21" s="68"/>
      <c r="N21" s="232"/>
      <c r="O21" s="138">
        <v>0.95</v>
      </c>
      <c r="P21" s="111"/>
      <c r="Q21" s="111"/>
      <c r="R21" s="111"/>
      <c r="S21" s="52"/>
    </row>
    <row r="22" spans="1:19" s="26" customFormat="1" ht="40" customHeight="1">
      <c r="B22" s="6"/>
      <c r="C22" s="6"/>
      <c r="D22" s="69"/>
      <c r="E22" s="69"/>
      <c r="F22" s="69"/>
      <c r="G22" s="69"/>
      <c r="H22" s="4"/>
      <c r="I22" s="4"/>
      <c r="J22" s="4"/>
      <c r="K22" s="4"/>
      <c r="L22" s="52"/>
      <c r="M22" s="68"/>
      <c r="N22" s="232"/>
      <c r="O22" s="138">
        <v>0.9</v>
      </c>
      <c r="P22" s="226"/>
      <c r="Q22" s="226"/>
      <c r="R22" s="226"/>
      <c r="S22" s="52"/>
    </row>
    <row r="23" spans="1:19" ht="81" customHeight="1">
      <c r="B23" s="55"/>
      <c r="C23" s="4"/>
      <c r="D23" s="70" t="s">
        <v>28</v>
      </c>
      <c r="E23" s="10" t="e">
        <f>E8-SUM(E17:E19)</f>
        <v>#DIV/0!</v>
      </c>
      <c r="F23" s="52"/>
      <c r="G23" s="10" t="e">
        <f>E8-SUM(G17:G19)</f>
        <v>#DIV/0!</v>
      </c>
      <c r="H23" s="236" t="s">
        <v>120</v>
      </c>
      <c r="I23" s="237"/>
      <c r="J23" s="237"/>
      <c r="K23" s="9"/>
      <c r="L23" s="52"/>
      <c r="M23" s="66"/>
      <c r="N23" s="232"/>
      <c r="O23" s="139">
        <v>0.755</v>
      </c>
      <c r="P23" s="228"/>
      <c r="Q23" s="228"/>
      <c r="R23" s="228"/>
      <c r="S23" s="52"/>
    </row>
    <row r="24" spans="1:19" s="54" customFormat="1" ht="29" customHeight="1">
      <c r="A24" s="26"/>
      <c r="B24" s="6"/>
      <c r="C24" s="4"/>
      <c r="D24" s="4"/>
      <c r="E24" s="4"/>
      <c r="F24" s="4"/>
      <c r="G24" s="4"/>
      <c r="H24" s="4"/>
      <c r="I24" s="4"/>
      <c r="J24" s="4"/>
      <c r="K24" s="4"/>
      <c r="L24" s="52"/>
      <c r="M24" s="68"/>
      <c r="N24" s="232"/>
      <c r="O24" s="117"/>
      <c r="P24" s="229"/>
      <c r="Q24" s="229"/>
      <c r="R24" s="229"/>
      <c r="S24" s="52"/>
    </row>
    <row r="25" spans="1:19" ht="18" customHeight="1">
      <c r="A25" s="18"/>
      <c r="B25" s="4"/>
      <c r="C25" s="4"/>
      <c r="D25" s="71"/>
      <c r="E25" s="71"/>
      <c r="F25" s="71"/>
      <c r="G25" s="71"/>
      <c r="H25" s="71"/>
      <c r="I25" s="4"/>
      <c r="J25" s="4"/>
      <c r="K25" s="4"/>
      <c r="L25" s="52"/>
      <c r="M25" s="66"/>
      <c r="N25" s="232"/>
      <c r="O25" s="118"/>
      <c r="P25" s="118"/>
      <c r="Q25" s="118"/>
      <c r="R25" s="118"/>
      <c r="S25" s="52"/>
    </row>
    <row r="26" spans="1:19" ht="90" customHeight="1">
      <c r="B26" s="6"/>
      <c r="C26" s="4"/>
      <c r="D26" s="72" t="s">
        <v>13</v>
      </c>
      <c r="E26" s="71"/>
      <c r="F26" s="71"/>
      <c r="G26" s="71"/>
      <c r="H26" s="71"/>
      <c r="I26" s="4"/>
      <c r="J26" s="4"/>
      <c r="K26" s="4"/>
      <c r="L26" s="52"/>
      <c r="M26" s="241" t="s">
        <v>133</v>
      </c>
      <c r="N26" s="119" t="s">
        <v>17</v>
      </c>
      <c r="O26" s="227" t="s">
        <v>18</v>
      </c>
      <c r="P26" s="227"/>
      <c r="Q26" s="119"/>
      <c r="R26" s="119"/>
      <c r="S26" s="52"/>
    </row>
    <row r="27" spans="1:19" ht="27" customHeight="1">
      <c r="B27" s="6"/>
      <c r="C27" s="4"/>
      <c r="D27" s="71" t="s">
        <v>104</v>
      </c>
      <c r="E27" s="71"/>
      <c r="F27" s="71"/>
      <c r="G27" s="71"/>
      <c r="H27" s="71"/>
      <c r="I27" s="4"/>
      <c r="J27" s="4"/>
      <c r="K27" s="4"/>
      <c r="L27" s="52"/>
      <c r="M27" s="66"/>
      <c r="N27" s="231" t="s">
        <v>134</v>
      </c>
      <c r="O27" s="140">
        <v>0.3</v>
      </c>
      <c r="P27" s="226" t="s">
        <v>30</v>
      </c>
      <c r="Q27" s="226"/>
      <c r="R27" s="226"/>
      <c r="S27" s="52"/>
    </row>
    <row r="28" spans="1:19" ht="28" customHeight="1">
      <c r="A28" s="18"/>
      <c r="B28" s="4"/>
      <c r="C28" s="4"/>
      <c r="D28" s="71" t="s">
        <v>107</v>
      </c>
      <c r="E28" s="71"/>
      <c r="F28" s="71"/>
      <c r="G28" s="71"/>
      <c r="H28" s="71"/>
      <c r="I28" s="4"/>
      <c r="J28" s="4"/>
      <c r="K28" s="4"/>
      <c r="L28" s="52"/>
      <c r="M28" s="66"/>
      <c r="N28" s="232"/>
      <c r="O28" s="140">
        <v>0.06</v>
      </c>
      <c r="P28" s="226" t="s">
        <v>31</v>
      </c>
      <c r="Q28" s="226"/>
      <c r="R28" s="226"/>
      <c r="S28" s="52"/>
    </row>
    <row r="29" spans="1:19" ht="28" customHeight="1">
      <c r="B29" s="6"/>
      <c r="C29" s="4"/>
      <c r="D29" s="71" t="s">
        <v>110</v>
      </c>
      <c r="E29" s="71"/>
      <c r="F29" s="71"/>
      <c r="G29" s="71"/>
      <c r="H29" s="71"/>
      <c r="I29" s="4"/>
      <c r="J29" s="4"/>
      <c r="K29" s="4"/>
      <c r="L29" s="52"/>
      <c r="M29" s="66"/>
      <c r="N29" s="232"/>
      <c r="O29" s="140">
        <v>0.03</v>
      </c>
      <c r="P29" s="226" t="s">
        <v>31</v>
      </c>
      <c r="Q29" s="226"/>
      <c r="R29" s="226"/>
      <c r="S29" s="52"/>
    </row>
    <row r="30" spans="1:19" ht="19" customHeight="1">
      <c r="B30" s="6"/>
      <c r="C30" s="4"/>
      <c r="D30" s="71" t="s">
        <v>106</v>
      </c>
      <c r="E30" s="71"/>
      <c r="F30" s="71"/>
      <c r="G30" s="71"/>
      <c r="H30" s="71"/>
      <c r="I30" s="4"/>
      <c r="J30" s="4"/>
      <c r="K30" s="4"/>
      <c r="L30" s="52"/>
      <c r="M30" s="66"/>
      <c r="N30" s="232"/>
      <c r="O30" s="120"/>
      <c r="P30" s="120"/>
      <c r="Q30" s="120"/>
      <c r="R30" s="120"/>
      <c r="S30" s="52"/>
    </row>
    <row r="31" spans="1:19" ht="51" customHeight="1">
      <c r="B31" s="6"/>
      <c r="C31" s="4"/>
      <c r="D31" s="71" t="s">
        <v>105</v>
      </c>
      <c r="E31" s="71"/>
      <c r="F31" s="71"/>
      <c r="G31" s="71"/>
      <c r="H31" s="71"/>
      <c r="I31" s="4"/>
      <c r="J31" s="4"/>
      <c r="K31" s="4"/>
      <c r="L31" s="52"/>
      <c r="M31" s="73"/>
      <c r="N31" s="233"/>
      <c r="O31" s="118"/>
      <c r="P31" s="118"/>
      <c r="Q31" s="118"/>
      <c r="R31" s="118"/>
      <c r="S31" s="52"/>
    </row>
    <row r="32" spans="1:19" ht="26" customHeight="1">
      <c r="C32" s="4"/>
      <c r="D32" s="71" t="s">
        <v>108</v>
      </c>
      <c r="E32" s="71"/>
      <c r="F32" s="71"/>
      <c r="G32" s="71"/>
      <c r="H32" s="71"/>
      <c r="I32" s="4"/>
      <c r="J32" s="4"/>
      <c r="K32" s="4"/>
      <c r="L32" s="52"/>
      <c r="M32" s="65" t="s">
        <v>20</v>
      </c>
      <c r="N32" s="115" t="s">
        <v>17</v>
      </c>
      <c r="O32" s="227" t="s">
        <v>18</v>
      </c>
      <c r="P32" s="227"/>
      <c r="Q32" s="119"/>
      <c r="R32" s="119"/>
      <c r="S32" s="52"/>
    </row>
    <row r="33" spans="2:19" ht="24" customHeight="1">
      <c r="B33" s="74"/>
      <c r="C33" s="4"/>
      <c r="D33" s="71" t="s">
        <v>111</v>
      </c>
      <c r="E33" s="71"/>
      <c r="F33" s="71"/>
      <c r="G33" s="71"/>
      <c r="H33" s="71"/>
      <c r="I33" s="4"/>
      <c r="J33" s="4"/>
      <c r="K33" s="4"/>
      <c r="L33" s="75"/>
      <c r="M33" s="66"/>
      <c r="N33" s="231" t="s">
        <v>118</v>
      </c>
      <c r="O33" s="141">
        <v>0.995</v>
      </c>
      <c r="P33" s="111"/>
      <c r="Q33" s="111"/>
      <c r="R33" s="111"/>
      <c r="S33" s="52"/>
    </row>
    <row r="34" spans="2:19" ht="27" customHeight="1">
      <c r="C34" s="4"/>
      <c r="D34" s="71" t="s">
        <v>14</v>
      </c>
      <c r="E34" s="71"/>
      <c r="F34" s="71"/>
      <c r="G34" s="71"/>
      <c r="H34" s="71"/>
      <c r="I34" s="4"/>
      <c r="J34" s="4"/>
      <c r="K34" s="4"/>
      <c r="L34" s="75"/>
      <c r="M34" s="66"/>
      <c r="N34" s="232"/>
      <c r="O34" s="140">
        <v>0.99</v>
      </c>
      <c r="P34" s="111"/>
      <c r="Q34" s="111"/>
      <c r="R34" s="111"/>
      <c r="S34" s="52"/>
    </row>
    <row r="35" spans="2:19" ht="32" customHeight="1">
      <c r="C35" s="4"/>
      <c r="D35" s="71" t="s">
        <v>109</v>
      </c>
      <c r="E35" s="71"/>
      <c r="F35" s="71"/>
      <c r="G35" s="71"/>
      <c r="H35" s="71"/>
      <c r="I35" s="4"/>
      <c r="J35" s="4"/>
      <c r="K35" s="4"/>
      <c r="L35" s="75"/>
      <c r="M35" s="66"/>
      <c r="N35" s="232"/>
      <c r="O35" s="142">
        <v>0.75</v>
      </c>
      <c r="P35" s="120"/>
      <c r="Q35" s="120"/>
      <c r="R35" s="120"/>
      <c r="S35" s="52"/>
    </row>
    <row r="36" spans="2:19" ht="14.5" customHeight="1">
      <c r="C36" s="4"/>
      <c r="D36" s="4"/>
      <c r="E36" s="4"/>
      <c r="F36" s="4"/>
      <c r="G36" s="4"/>
      <c r="H36" s="4"/>
      <c r="I36" s="4"/>
      <c r="J36" s="4"/>
      <c r="K36" s="4"/>
      <c r="L36" s="75"/>
      <c r="M36" s="66"/>
      <c r="N36" s="232"/>
      <c r="O36" s="118"/>
      <c r="P36" s="118"/>
      <c r="Q36" s="118"/>
      <c r="R36" s="118"/>
      <c r="S36" s="52"/>
    </row>
    <row r="37" spans="2:19" ht="14.5" customHeight="1">
      <c r="C37" s="4"/>
      <c r="D37" s="4"/>
      <c r="E37" s="4"/>
      <c r="F37" s="4"/>
      <c r="G37" s="4"/>
      <c r="H37" s="4"/>
      <c r="I37" s="4"/>
      <c r="J37" s="4"/>
      <c r="K37" s="4"/>
      <c r="L37" s="75"/>
      <c r="M37" s="66"/>
      <c r="N37" s="232"/>
      <c r="O37" s="118"/>
      <c r="P37" s="118"/>
      <c r="Q37" s="118"/>
      <c r="R37" s="118"/>
      <c r="S37" s="52"/>
    </row>
    <row r="38" spans="2:19" ht="14.5" customHeight="1">
      <c r="C38" s="4"/>
      <c r="D38" s="4"/>
      <c r="E38" s="4"/>
      <c r="F38" s="4"/>
      <c r="G38" s="4"/>
      <c r="H38" s="4"/>
      <c r="I38" s="4"/>
      <c r="J38" s="4"/>
      <c r="K38" s="4"/>
      <c r="L38" s="75"/>
      <c r="M38" s="66"/>
      <c r="N38" s="232"/>
      <c r="O38" s="118"/>
      <c r="P38" s="118"/>
      <c r="Q38" s="118"/>
      <c r="R38" s="118"/>
      <c r="S38" s="52"/>
    </row>
    <row r="39" spans="2:19" ht="14.5" customHeight="1">
      <c r="C39" s="4"/>
      <c r="D39" s="4"/>
      <c r="E39" s="4"/>
      <c r="F39" s="4"/>
      <c r="G39" s="4"/>
      <c r="H39" s="4"/>
      <c r="I39" s="4"/>
      <c r="J39" s="4"/>
      <c r="K39" s="4"/>
      <c r="L39" s="75"/>
      <c r="M39" s="66"/>
      <c r="N39" s="232"/>
      <c r="O39" s="118"/>
      <c r="P39" s="118"/>
      <c r="Q39" s="118"/>
      <c r="R39" s="118"/>
      <c r="S39" s="52"/>
    </row>
    <row r="40" spans="2:19" ht="15.5">
      <c r="C40" s="4"/>
      <c r="D40" s="4"/>
      <c r="E40" s="4"/>
      <c r="F40" s="4"/>
      <c r="G40" s="4"/>
      <c r="H40" s="4"/>
      <c r="I40" s="4"/>
      <c r="J40" s="4"/>
      <c r="K40" s="4"/>
      <c r="L40" s="75"/>
      <c r="M40" s="66"/>
      <c r="N40" s="232"/>
      <c r="O40" s="118"/>
      <c r="P40" s="118"/>
      <c r="Q40" s="118"/>
      <c r="R40" s="118"/>
      <c r="S40" s="52"/>
    </row>
    <row r="41" spans="2:19" ht="15.5">
      <c r="C41" s="26"/>
      <c r="D41" s="4"/>
      <c r="E41" s="26"/>
      <c r="F41" s="26"/>
      <c r="G41" s="26"/>
      <c r="H41" s="26"/>
      <c r="I41" s="26"/>
      <c r="J41" s="26"/>
      <c r="L41" s="75"/>
      <c r="M41" s="66"/>
      <c r="N41" s="233"/>
      <c r="O41" s="118"/>
      <c r="P41" s="118"/>
      <c r="Q41" s="118"/>
      <c r="R41" s="118"/>
      <c r="S41" s="52"/>
    </row>
    <row r="42" spans="2:19" ht="31" customHeight="1">
      <c r="C42" s="26"/>
      <c r="D42" s="26"/>
      <c r="E42" s="26"/>
      <c r="F42" s="26"/>
      <c r="G42" s="26"/>
      <c r="H42" s="26"/>
      <c r="I42" s="26"/>
      <c r="J42" s="26"/>
      <c r="L42" s="52"/>
      <c r="M42" s="65" t="s">
        <v>21</v>
      </c>
      <c r="N42" s="115" t="s">
        <v>17</v>
      </c>
      <c r="O42" s="111"/>
      <c r="P42" s="111"/>
      <c r="Q42" s="111"/>
      <c r="R42" s="111"/>
      <c r="S42" s="52"/>
    </row>
    <row r="43" spans="2:19" ht="16" customHeight="1">
      <c r="D43" s="26"/>
      <c r="L43" s="52"/>
      <c r="M43" s="66"/>
      <c r="N43" s="231" t="s">
        <v>119</v>
      </c>
      <c r="O43" s="118"/>
      <c r="P43" s="118"/>
      <c r="Q43" s="118"/>
      <c r="R43" s="121"/>
      <c r="S43" s="52"/>
    </row>
    <row r="44" spans="2:19" ht="15.5">
      <c r="L44" s="52"/>
      <c r="M44" s="66"/>
      <c r="N44" s="232"/>
      <c r="O44" s="118"/>
      <c r="P44" s="118"/>
      <c r="Q44" s="118"/>
      <c r="R44" s="121"/>
      <c r="S44" s="52"/>
    </row>
    <row r="45" spans="2:19" ht="15.5">
      <c r="L45" s="52"/>
      <c r="M45" s="66"/>
      <c r="N45" s="232"/>
      <c r="O45" s="118"/>
      <c r="P45" s="118"/>
      <c r="Q45" s="118"/>
      <c r="R45" s="121"/>
      <c r="S45" s="52"/>
    </row>
    <row r="46" spans="2:19" ht="15.5">
      <c r="L46" s="52"/>
      <c r="M46" s="66"/>
      <c r="N46" s="232"/>
      <c r="O46" s="118"/>
      <c r="P46" s="118"/>
      <c r="Q46" s="118"/>
      <c r="R46" s="121"/>
      <c r="S46" s="52"/>
    </row>
    <row r="47" spans="2:19" ht="15.5">
      <c r="L47" s="52"/>
      <c r="M47" s="66"/>
      <c r="N47" s="232"/>
      <c r="O47" s="118"/>
      <c r="P47" s="118"/>
      <c r="Q47" s="118"/>
      <c r="R47" s="121"/>
      <c r="S47" s="52"/>
    </row>
    <row r="48" spans="2:19" ht="15.5">
      <c r="L48" s="52"/>
      <c r="M48" s="66"/>
      <c r="N48" s="232"/>
      <c r="O48" s="118"/>
      <c r="P48" s="118"/>
      <c r="Q48" s="118"/>
      <c r="R48" s="121"/>
      <c r="S48" s="52"/>
    </row>
    <row r="49" spans="12:19" ht="33" customHeight="1">
      <c r="L49" s="52"/>
      <c r="M49" s="66"/>
      <c r="N49" s="232"/>
      <c r="O49" s="118"/>
      <c r="P49" s="118"/>
      <c r="Q49" s="118"/>
      <c r="R49" s="121"/>
      <c r="S49" s="52"/>
    </row>
    <row r="50" spans="12:19">
      <c r="L50" s="52"/>
      <c r="M50" s="75"/>
      <c r="N50" s="52"/>
      <c r="O50" s="75"/>
      <c r="P50" s="75"/>
      <c r="Q50" s="75"/>
      <c r="R50" s="75"/>
      <c r="S50" s="52"/>
    </row>
    <row r="51" spans="12:19">
      <c r="L51" s="52"/>
      <c r="M51" s="52"/>
      <c r="N51" s="52"/>
      <c r="O51" s="75"/>
      <c r="P51" s="75"/>
      <c r="Q51" s="75"/>
      <c r="R51" s="75"/>
      <c r="S51" s="52"/>
    </row>
    <row r="52" spans="12:19">
      <c r="L52" s="52"/>
      <c r="M52" s="52"/>
      <c r="N52" s="52"/>
      <c r="O52" s="75"/>
      <c r="P52" s="52"/>
      <c r="Q52" s="52"/>
      <c r="R52" s="52"/>
      <c r="S52" s="52"/>
    </row>
  </sheetData>
  <sheetProtection algorithmName="SHA-512" hashValue="fVvYzUu7AjilwFQj/qLs6KUB9Dd0WrSLtD/g/HoT6HbKYYTBV0nCs8rMf4zlWeJ8Myxhlggi8G+Xd55BI4YThw==" saltValue="mg2dG7dnM2EZyf35ct5kLw==" spinCount="100000" sheet="1" objects="1" scenarios="1"/>
  <protectedRanges>
    <protectedRange sqref="E14" name="Rango4"/>
    <protectedRange sqref="E13" name="Rango3"/>
    <protectedRange sqref="G12" name="Rango2"/>
    <protectedRange sqref="E12" name="Rango1"/>
  </protectedRanges>
  <mergeCells count="30">
    <mergeCell ref="L1:S1"/>
    <mergeCell ref="D6:E6"/>
    <mergeCell ref="A1:K1"/>
    <mergeCell ref="B6:B11"/>
    <mergeCell ref="C2:I2"/>
    <mergeCell ref="D10:G10"/>
    <mergeCell ref="N19:N25"/>
    <mergeCell ref="N27:N31"/>
    <mergeCell ref="N33:N41"/>
    <mergeCell ref="N43:N49"/>
    <mergeCell ref="H23:J23"/>
    <mergeCell ref="E13:G13"/>
    <mergeCell ref="E14:G14"/>
    <mergeCell ref="N13:N17"/>
    <mergeCell ref="O12:P12"/>
    <mergeCell ref="P13:R13"/>
    <mergeCell ref="P14:R14"/>
    <mergeCell ref="P15:R15"/>
    <mergeCell ref="P16:R16"/>
    <mergeCell ref="P28:R28"/>
    <mergeCell ref="P29:R29"/>
    <mergeCell ref="O32:P32"/>
    <mergeCell ref="O26:P26"/>
    <mergeCell ref="O18:P18"/>
    <mergeCell ref="P20:R20"/>
    <mergeCell ref="P22:R22"/>
    <mergeCell ref="P23:R23"/>
    <mergeCell ref="P24:R24"/>
    <mergeCell ref="P27:R27"/>
    <mergeCell ref="P19:R19"/>
  </mergeCells>
  <conditionalFormatting sqref="B15 D15 G15">
    <cfRule type="dataBar" priority="16">
      <dataBar>
        <cfvo type="min"/>
        <cfvo type="max"/>
        <color rgb="FF008AEF"/>
      </dataBar>
      <extLst>
        <ext xmlns:x14="http://schemas.microsoft.com/office/spreadsheetml/2009/9/main" uri="{B025F937-C7B1-47D3-B67F-A62EFF666E3E}">
          <x14:id>{249CDC0B-82F8-47E4-881D-2A6865439A58}</x14:id>
        </ext>
      </extLst>
    </cfRule>
  </conditionalFormatting>
  <conditionalFormatting sqref="E23">
    <cfRule type="cellIs" dxfId="3" priority="5" operator="greaterThan">
      <formula>0</formula>
    </cfRule>
    <cfRule type="cellIs" dxfId="2" priority="6" operator="lessThan">
      <formula>0</formula>
    </cfRule>
  </conditionalFormatting>
  <conditionalFormatting sqref="G23">
    <cfRule type="cellIs" dxfId="1" priority="1" operator="greaterThan">
      <formula>0</formula>
    </cfRule>
    <cfRule type="cellIs" dxfId="0" priority="2" operator="lessThan">
      <formula>0</formula>
    </cfRule>
  </conditionalFormatting>
  <conditionalFormatting sqref="J7:K22 H23:H24 I24:K40 B23:C23 B24:G24 E36:H40 B25:C40 D36:D41">
    <cfRule type="dataBar" priority="31">
      <dataBar>
        <cfvo type="min"/>
        <cfvo type="max"/>
        <color rgb="FF008AEF"/>
      </dataBar>
      <extLst>
        <ext xmlns:x14="http://schemas.microsoft.com/office/spreadsheetml/2009/9/main" uri="{B025F937-C7B1-47D3-B67F-A62EFF666E3E}">
          <x14:id>{A455EE36-8F5A-4B8E-81CC-039A4128BC60}</x14:id>
        </ext>
      </extLst>
    </cfRule>
  </conditionalFormatting>
  <dataValidations count="1">
    <dataValidation type="whole" allowBlank="1" showInputMessage="1" showErrorMessage="1" sqref="E8" xr:uid="{00000000-0002-0000-0300-000000000000}">
      <formula1>1000</formula1>
      <formula2>1000000</formula2>
    </dataValidation>
  </dataValidations>
  <pageMargins left="0.7" right="0.7" top="0.75" bottom="0.75" header="0.3" footer="0.3"/>
  <pageSetup paperSize="9" scale="28" fitToHeight="0"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249CDC0B-82F8-47E4-881D-2A6865439A58}">
            <x14:dataBar minLength="0" maxLength="100" border="1" negativeBarBorderColorSameAsPositive="0">
              <x14:cfvo type="autoMin"/>
              <x14:cfvo type="autoMax"/>
              <x14:borderColor rgb="FF008AEF"/>
              <x14:negativeFillColor rgb="FFFF0000"/>
              <x14:negativeBorderColor rgb="FFFF0000"/>
              <x14:axisColor rgb="FF000000"/>
            </x14:dataBar>
          </x14:cfRule>
          <xm:sqref>B15 D15 G15</xm:sqref>
        </x14:conditionalFormatting>
        <x14:conditionalFormatting xmlns:xm="http://schemas.microsoft.com/office/excel/2006/main">
          <x14:cfRule type="dataBar" id="{A455EE36-8F5A-4B8E-81CC-039A4128BC60}">
            <x14:dataBar minLength="0" maxLength="100" border="1" negativeBarBorderColorSameAsPositive="0">
              <x14:cfvo type="autoMin"/>
              <x14:cfvo type="autoMax"/>
              <x14:borderColor rgb="FF008AEF"/>
              <x14:negativeFillColor rgb="FFFF0000"/>
              <x14:negativeBorderColor rgb="FFFF0000"/>
              <x14:axisColor rgb="FF000000"/>
            </x14:dataBar>
          </x14:cfRule>
          <xm:sqref>J7:K22 H23:H24 I24:K40 B23:C23 B24:G24 E36:H40 B25:C40 D36:D41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Indice</vt:lpstr>
      <vt:lpstr>Cálculo dispensadores AHRB</vt:lpstr>
      <vt:lpstr>Cálculo volumen ABHR por mes</vt:lpstr>
      <vt:lpstr>Cálculo preparación ABHR</vt:lpstr>
      <vt:lpstr>'Cálculo dispensadores AHRB'!Área_de_impresión</vt:lpstr>
      <vt:lpstr>'Cálculo volumen ABHR por mes'!Área_de_impresión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DURAND, Jorge;GIMENEZ, Elisa</dc:creator>
  <cp:lastModifiedBy>Jorge Durand Zurdo</cp:lastModifiedBy>
  <cp:lastPrinted>2021-04-01T17:38:06Z</cp:lastPrinted>
  <dcterms:created xsi:type="dcterms:W3CDTF">2020-05-07T09:34:01Z</dcterms:created>
  <dcterms:modified xsi:type="dcterms:W3CDTF">2021-07-19T16:06:37Z</dcterms:modified>
</cp:coreProperties>
</file>